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06702 - Свод реестров расходны" sheetId="1" r:id="rId1"/>
    <sheet name="Лист2" sheetId="2" r:id="rId2"/>
    <sheet name="Лист3" sheetId="3" r:id="rId3"/>
  </sheets>
  <definedNames>
    <definedName name="_xlnm.Print_Area" localSheetId="0">'06702 - Свод реестров расходны'!$A$1:$S$137</definedName>
  </definedNames>
  <calcPr fullCalcOnLoad="1" fullPrecision="0"/>
</workbook>
</file>

<file path=xl/comments1.xml><?xml version="1.0" encoding="utf-8"?>
<comments xmlns="http://schemas.openxmlformats.org/spreadsheetml/2006/main">
  <authors>
    <author>Гаврилов</author>
  </authors>
  <commentList>
    <comment ref="M4" authorId="0">
      <text>
        <r>
          <rPr>
            <b/>
            <sz val="8"/>
            <rFont val="Tahoma"/>
            <family val="2"/>
          </rPr>
          <t xml:space="preserve">2011г.
</t>
        </r>
        <r>
          <rPr>
            <sz val="8"/>
            <rFont val="Tahoma"/>
            <family val="2"/>
          </rPr>
          <t xml:space="preserve">
</t>
        </r>
      </text>
    </comment>
    <comment ref="O4" authorId="0">
      <text>
        <r>
          <rPr>
            <b/>
            <sz val="8"/>
            <rFont val="Tahoma"/>
            <family val="2"/>
          </rPr>
          <t xml:space="preserve">Бюджет 2012г.
</t>
        </r>
        <r>
          <rPr>
            <sz val="8"/>
            <rFont val="Tahoma"/>
            <family val="2"/>
          </rPr>
          <t xml:space="preserve">
</t>
        </r>
      </text>
    </comment>
    <comment ref="P4" authorId="0">
      <text>
        <r>
          <rPr>
            <b/>
            <sz val="8"/>
            <rFont val="Tahoma"/>
            <family val="2"/>
          </rPr>
          <t xml:space="preserve">2013
г.
</t>
        </r>
        <r>
          <rPr>
            <sz val="8"/>
            <rFont val="Tahoma"/>
            <family val="2"/>
          </rPr>
          <t xml:space="preserve">
</t>
        </r>
      </text>
    </comment>
    <comment ref="Q4" authorId="0">
      <text>
        <r>
          <rPr>
            <b/>
            <sz val="8"/>
            <rFont val="Tahoma"/>
            <family val="2"/>
          </rPr>
          <t xml:space="preserve">2014г.
</t>
        </r>
        <r>
          <rPr>
            <sz val="8"/>
            <rFont val="Tahoma"/>
            <family val="2"/>
          </rPr>
          <t xml:space="preserve">
</t>
        </r>
      </text>
    </comment>
    <comment ref="R4" authorId="0">
      <text>
        <r>
          <rPr>
            <b/>
            <sz val="8"/>
            <rFont val="Tahoma"/>
            <family val="2"/>
          </rPr>
          <t xml:space="preserve">2015г.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<sst xmlns="http://schemas.openxmlformats.org/spreadsheetml/2006/main" count="444" uniqueCount="341">
  <si>
    <t>Федеральный закон от 06.10.2003 №131-ФЗ "Об общих принципах организации местного самоуправления в Российской Федерации"</t>
  </si>
  <si>
    <t>подп.4 п.1 ст.14</t>
  </si>
  <si>
    <t>0100, 0103</t>
  </si>
  <si>
    <t>0100, 0114</t>
  </si>
  <si>
    <t>06.10.2003,   не установлен</t>
  </si>
  <si>
    <t>0500, 0502</t>
  </si>
  <si>
    <t>0500, 0503</t>
  </si>
  <si>
    <t>0500, 0501</t>
  </si>
  <si>
    <t>0300, 0309</t>
  </si>
  <si>
    <t>0800, 0801</t>
  </si>
  <si>
    <t>0800, 0806</t>
  </si>
  <si>
    <t>0200, 0203</t>
  </si>
  <si>
    <t>подп.1 п.1 ст.14</t>
  </si>
  <si>
    <t>подп.5 п.1 ст.14</t>
  </si>
  <si>
    <t>подп.10 п.1 ст.14</t>
  </si>
  <si>
    <t>подп.11 п.1 ст.14</t>
  </si>
  <si>
    <t>подп.12 п.1 ст.14</t>
  </si>
  <si>
    <t>подп.14 п.1 ст.14</t>
  </si>
  <si>
    <t>подп.15 п.1 ст.14</t>
  </si>
  <si>
    <t>подп.18 п.1 ст.14</t>
  </si>
  <si>
    <t>подп.19 п.1 ст.14</t>
  </si>
  <si>
    <t>подп.22 п.1 ст.14</t>
  </si>
  <si>
    <t>Условно утвержденные расходы</t>
  </si>
  <si>
    <t>С учетом расходов на материально-техническое и финансовое обеспечение органов местного самоуправления</t>
  </si>
  <si>
    <t>Наименование</t>
  </si>
  <si>
    <t>Код строки</t>
  </si>
  <si>
    <t>Код бюджетной классификации (РзПр)</t>
  </si>
  <si>
    <t>Наменование и реквизиты нормативно-правового акта РФ</t>
  </si>
  <si>
    <t>Номерт статьи, части,пункта, абзаца</t>
  </si>
  <si>
    <t>Дата вступления в силу и срок действия</t>
  </si>
  <si>
    <t>Нименование,и реквизиты нормативно -правового акта  субъекта РФ</t>
  </si>
  <si>
    <t>Номер статьи, части , пункта,подпункта, абзаца</t>
  </si>
  <si>
    <t>Дата вступления в силу , срок действия</t>
  </si>
  <si>
    <t>Наменование и реквизиты нормативно-правового акта  Муниципального образования</t>
  </si>
  <si>
    <t>Номерт статьи, части,пункта,  абзаца</t>
  </si>
  <si>
    <t>Дата вступления в силу ,  срок действия</t>
  </si>
  <si>
    <t>Фактически исполнено за отчетный год</t>
  </si>
  <si>
    <t>Объем средств на текущий финансовый год</t>
  </si>
  <si>
    <t>Объем средств на очередной финансовый год</t>
  </si>
  <si>
    <t>Запланировано на финансовый год +1</t>
  </si>
  <si>
    <t>Запланировано на финансовый год +2</t>
  </si>
  <si>
    <t>Примечание</t>
  </si>
  <si>
    <t>1.   Расходные обязательства поселений</t>
  </si>
  <si>
    <t>РП- 0-0000</t>
  </si>
  <si>
    <t>1.1.   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</si>
  <si>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 А-0000</t>
  </si>
  <si>
    <t>1.1.1.   финансирование расходов на содержание органов местного самоуправления поселений</t>
  </si>
  <si>
    <t>РП- А-0100</t>
  </si>
  <si>
    <t>1.1.2.   финансирование муниципальных учреждений</t>
  </si>
  <si>
    <t>РП- А-0200</t>
  </si>
  <si>
    <t>1.1.3.   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</si>
  <si>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 А-0300</t>
  </si>
  <si>
    <t>1.1.4.  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</si>
  <si>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 А-0400</t>
  </si>
  <si>
    <t>1.1.5.   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</si>
  <si>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 А-0500</t>
  </si>
  <si>
    <t>1.1.6.   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</si>
  <si>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 А-0600</t>
  </si>
  <si>
    <t>1.1.7.   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</si>
  <si>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 А-0700</t>
  </si>
  <si>
    <t>1.1.8.   формирование, утверждение, исполнение бюджета поселения и контроль за исполнением данного бюджета</t>
  </si>
  <si>
    <t>РП- А-0800</t>
  </si>
  <si>
    <t>1.1.9.   установление, изменение и отмена местных налогов и сборов поселения</t>
  </si>
  <si>
    <t>РП- А-0900</t>
  </si>
  <si>
    <t>1.1.10.   владение, пользование и распоряжение имуществом, находящимся в муниципальной собственности поселения</t>
  </si>
  <si>
    <t>РП- А-1000</t>
  </si>
  <si>
    <t>РП- А-1100</t>
  </si>
  <si>
    <t>РП- А-1200</t>
  </si>
  <si>
    <t>1.1.13.   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</si>
  <si>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 А-1300</t>
  </si>
  <si>
    <t>РП- А-1400</t>
  </si>
  <si>
    <t>1.1.15.   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</si>
  <si>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 А-1500</t>
  </si>
  <si>
    <t>1.1.16.   участие в предупреждении и ликвидации последствий чрезвычайных ситуаций в границах поселения</t>
  </si>
  <si>
    <t>РП- А-1600</t>
  </si>
  <si>
    <t>1.1.17.   обеспечение первичных мер пожарной безопасности в границах населенных пунктов поселения</t>
  </si>
  <si>
    <t>РП- А-1700</t>
  </si>
  <si>
    <t>1.1.18.   создание условий для обеспечения жителей поселения услугами связи, общественного питания, торговли и бытового обслуживания</t>
  </si>
  <si>
    <t>РП- А-1800</t>
  </si>
  <si>
    <t>1.1.19.   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</si>
  <si>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 А-1900</t>
  </si>
  <si>
    <t>1.1.20.   создание условий для организации досуга и обеспечения жителей поселения услугами организаций культуры</t>
  </si>
  <si>
    <t>РП- А-2000</t>
  </si>
  <si>
    <t>1.1.21.   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</si>
  <si>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 А-2100</t>
  </si>
  <si>
    <t>1.1.22.   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</si>
  <si>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 А-2200</t>
  </si>
  <si>
    <t>1.1.23.   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</si>
  <si>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 А-2300</t>
  </si>
  <si>
    <t>РП- А-2400</t>
  </si>
  <si>
    <t>1.1.25.   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</si>
  <si>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 А-2500</t>
  </si>
  <si>
    <t>1.1.26.   формирование архивных фондов поселения</t>
  </si>
  <si>
    <t>РП- А-2600</t>
  </si>
  <si>
    <t>1.1.27.   организация сбора и вывоза бытовых отходов и мусора</t>
  </si>
  <si>
    <t>РП- А-2700</t>
  </si>
  <si>
    <t>РП- А-2800</t>
  </si>
  <si>
    <t>РП- А-2900</t>
  </si>
  <si>
    <t>РП- А-3000</t>
  </si>
  <si>
    <t>1.1.31.   организация ритуальных услуг и содержание мест захоронения</t>
  </si>
  <si>
    <t>РП- А-3100</t>
  </si>
  <si>
    <t>1.1.32.   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</si>
  <si>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 А-3200</t>
  </si>
  <si>
    <t>1.1.33.   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</si>
  <si>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 А-3300</t>
  </si>
  <si>
    <t>1.1.34.   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</si>
  <si>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 А-3400</t>
  </si>
  <si>
    <t>1.1.35.   осуществление мероприятий по обеспечению безопасности людей на водных объектах, охране их жизни и здоровья</t>
  </si>
  <si>
    <t>РП- А-3500</t>
  </si>
  <si>
    <t>1.1.36.   создание, развитие и обеспечение охраны лечебно-оздоровительных местностей и курортов местного значения на территории поселения</t>
  </si>
  <si>
    <t>РП- А-3600</t>
  </si>
  <si>
    <t>1.1.37.   содействие в развитии сельскохозяйственного производства, создание условий для развития малого предпринимательства</t>
  </si>
  <si>
    <t>РП- А-3700</t>
  </si>
  <si>
    <t>1.1.38.   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</si>
  <si>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 А-3800</t>
  </si>
  <si>
    <t>1.1.39.   организация и осуществление мероприятий по работе с детьми и молодежью в поселении</t>
  </si>
  <si>
    <t>РП- А-3900</t>
  </si>
  <si>
    <t>1.1.40.  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</si>
  <si>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 А-4000</t>
  </si>
  <si>
    <t>1.1.41.   осуществление муниципального лесного контроля и надзора</t>
  </si>
  <si>
    <t>РП- А-4100</t>
  </si>
  <si>
    <t>1.1.42.   создание условий для деятельности добровольных формирований населения по охране общественного порядка*</t>
  </si>
  <si>
    <t>РП- А-4200</t>
  </si>
  <si>
    <t xml:space="preserve">1.2.   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</si>
  <si>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1.2.1. финансирование расходов на содержание органов местного самоуправления поселений</t>
  </si>
  <si>
    <t>РП- Б-0100</t>
  </si>
  <si>
    <t>1.2.2. финансирование муниципальных учреждений</t>
  </si>
  <si>
    <t>РП- Б-0200</t>
  </si>
  <si>
    <t>1.2.3.   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</si>
  <si>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 Б-0300</t>
  </si>
  <si>
    <t>1.2.4. организационное и материально-техническое обеспечение подготовки и проведения муниципальных выборов, местного референдума, голосованияпо отзыву депутата, члена выборного органа местного самоуправления, выборного должностного лица местного самоуправления, голосования по вопросамизменения границ муниципального образования. преобразования муниципального образования</t>
  </si>
  <si>
    <t>РП- Б-0400</t>
  </si>
  <si>
    <t>1.2.5.   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</si>
  <si>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 Б-0500</t>
  </si>
  <si>
    <t>1.2.6.   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</si>
  <si>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 Б-0600</t>
  </si>
  <si>
    <t>1.2.7.   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</si>
  <si>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 Б-0700</t>
  </si>
  <si>
    <t>1.2.8.   формирование, утверждение, исполнение бюджета поселения и контроль за исполнением данного бюджета</t>
  </si>
  <si>
    <t>РП- Б-0800</t>
  </si>
  <si>
    <t>1.2.9.   владение, пользование и распоряжение имуществом, находящимся в муниципальной собственности поселения</t>
  </si>
  <si>
    <t>РП- Б-0900</t>
  </si>
  <si>
    <t>1.2.10.   организация в границах поселения электро-, тепло-, газо- и водоснабжения населения, водоотведения, снабжения населения топливом</t>
  </si>
  <si>
    <t>РП- Б-1000</t>
  </si>
  <si>
    <t>1.2.11.   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</si>
  <si>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 Б-1100</t>
  </si>
  <si>
    <t>1.2.12.   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</si>
  <si>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 Б-1200</t>
  </si>
  <si>
    <t>1.2.13.   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</si>
  <si>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 Б-1300</t>
  </si>
  <si>
    <t>1.2.14.   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</si>
  <si>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 Б-1400</t>
  </si>
  <si>
    <t>1.2.15.   участие в предупреждении и ликвидации последствий чрезвычайных ситуаций в границах поселения</t>
  </si>
  <si>
    <t>РП- Б-1500</t>
  </si>
  <si>
    <t>1.2.16.   обеспечение первичных мер пожарной безопасности в границах населенных пунктов поселения</t>
  </si>
  <si>
    <t>РП- Б-1600</t>
  </si>
  <si>
    <t>1.2.17.   создание условий для обеспечения жителей поселения услугами связи, общественного питания, торговли и бытового обслуживания</t>
  </si>
  <si>
    <t>РП- Б-1700</t>
  </si>
  <si>
    <t>1.2.18.   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</si>
  <si>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 Б-1800</t>
  </si>
  <si>
    <t>1.2.19.   создание условий для организации досуга и обеспечения жителей поселения услугами организаций культуры</t>
  </si>
  <si>
    <t>РП- Б-1900</t>
  </si>
  <si>
    <t>1.2.20.   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</si>
  <si>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 Б-2000</t>
  </si>
  <si>
    <t>1.2.21.   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</si>
  <si>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 Б-2100</t>
  </si>
  <si>
    <t>1.2.22.   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</si>
  <si>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 Б-2200</t>
  </si>
  <si>
    <t>1.2.23.   создание условий для массового отдыха жителей поселения и организация обустройства мест массового отдыха населения</t>
  </si>
  <si>
    <t>РП- Б-2300</t>
  </si>
  <si>
    <t>1.2.24.   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</si>
  <si>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 Б-2400</t>
  </si>
  <si>
    <t>1.2.25. формирование архивных поселения</t>
  </si>
  <si>
    <t>РП- Б-2500</t>
  </si>
  <si>
    <t>1.2.26. организация сбора и вывоза бытовых отходов и мусора</t>
  </si>
  <si>
    <t>РП- Б-2600</t>
  </si>
  <si>
    <t>1.2.27.   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</si>
  <si>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 Б-2700</t>
  </si>
  <si>
    <t>РП- Б-2800</t>
  </si>
  <si>
    <t>1.2.29.   организация освещения улиц и установки указателей с названиями улиц и номерами домов</t>
  </si>
  <si>
    <t>РП- Б-2900</t>
  </si>
  <si>
    <t>1.2.30.   организация ритуальных услуг и содержание мест захоронения</t>
  </si>
  <si>
    <t>РП- Б-3000</t>
  </si>
  <si>
    <t>1.2.31.   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</si>
  <si>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 Б-3100</t>
  </si>
  <si>
    <t>1.2.32.   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</si>
  <si>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 Б-3200</t>
  </si>
  <si>
    <t>1.2.33.   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</si>
  <si>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 Б-3300</t>
  </si>
  <si>
    <t>1.2.34.   осуществление мероприятий по обеспечению безопасности людей на водных объектах, охране их жизни и здоровья</t>
  </si>
  <si>
    <t>РП- Б-3400</t>
  </si>
  <si>
    <t>1.2.35.   создание, развитие и обеспечение охраны лечебно-оздоровительных местностей и курортов местного значения на территории поселения</t>
  </si>
  <si>
    <t>РП- Б-3500</t>
  </si>
  <si>
    <t>1.2.36.   содействие в развитии сельскохозяйственного производства, создание условий для развития малого предпринимательства</t>
  </si>
  <si>
    <t>РП- Б-3600</t>
  </si>
  <si>
    <t>1.2.37.   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</si>
  <si>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 Б-3700</t>
  </si>
  <si>
    <t>1.2.38.   организация и осуществление мероприятий по работе с детьми и молодежью в поселении</t>
  </si>
  <si>
    <t>РП- Б-3800</t>
  </si>
  <si>
    <t>1.2.39.  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</si>
  <si>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 Б-3900</t>
  </si>
  <si>
    <t>1.2.40.   осуществление муниципального лесного контроля и надзора</t>
  </si>
  <si>
    <t>РП- Б-4000</t>
  </si>
  <si>
    <t>1.2.41.   создание условий для деятельности добровольных формирований населения по охране общественного порядка*</t>
  </si>
  <si>
    <t>РП- Б-4100</t>
  </si>
  <si>
    <t>1.3.   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</si>
  <si>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 В-0000</t>
  </si>
  <si>
    <t>РП- В-0100</t>
  </si>
  <si>
    <t>1.3.2. осуществление отдельных государственных полномочий в сфере архивного дела</t>
  </si>
  <si>
    <t>РП- В-0200</t>
  </si>
  <si>
    <t>1.3.3. осуществление отдельных государственных полномочий в сфере профилактики безнадзорности и правонарушений несовершеннолетних</t>
  </si>
  <si>
    <t>РП- В-0300</t>
  </si>
  <si>
    <t>1.3.4. исполнение органами местного самоуправления Ленинградской области части функций по исполнению областного бюджета Ленинградской области</t>
  </si>
  <si>
    <t>РП- В-0400</t>
  </si>
  <si>
    <t>1.3.5.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</si>
  <si>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РП- В-0500</t>
  </si>
  <si>
    <t>1.4.   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</si>
  <si>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 Г-0000</t>
  </si>
  <si>
    <t>1.4.1. финансирование расходов на содержание органов местного самоуправления поселений</t>
  </si>
  <si>
    <t>РП- Г-0100</t>
  </si>
  <si>
    <t>РП- Г-0200</t>
  </si>
  <si>
    <t>1.4.3. совершение нотариальных действий, предусмотренных законодательством, в случае отсутствия в поселении нотариуса</t>
  </si>
  <si>
    <t>РП- Г-0300</t>
  </si>
  <si>
    <t>1.4.4. участие в осуществлении деятельности по опеке и попечительству</t>
  </si>
  <si>
    <t>РП- Г-0400</t>
  </si>
  <si>
    <t>1.4.5. 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</si>
  <si>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РП- Г-0500</t>
  </si>
  <si>
    <t>1.4.6. создание условий для осуществления деятельности , связанной с реализацией прав местных национально-культурных автономий на территории поселения</t>
  </si>
  <si>
    <t>РП- Г-0600</t>
  </si>
  <si>
    <t xml:space="preserve">1.4.7. оказание содействия национально-культурному развитию народов Российской Федерации и реализации мероприятий в сфере межнациональных отношений на территории </t>
  </si>
  <si>
    <t>РП- Г-0700</t>
  </si>
  <si>
    <t>1.4.8. иные расходные обязательства, исполняемые за счет собственных доходов</t>
  </si>
  <si>
    <t>РП- Г-0800</t>
  </si>
  <si>
    <t xml:space="preserve">   ИТОГО расходные обязательства поселений</t>
  </si>
  <si>
    <t xml:space="preserve">0100, 0104                                                     </t>
  </si>
  <si>
    <t xml:space="preserve">01.01.08г., фин.год; 01.01.09г., фин. год   </t>
  </si>
  <si>
    <t>1.1.29.  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</si>
  <si>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РП-Б-0000</t>
  </si>
  <si>
    <t>подп.20 п.1 ст.14</t>
  </si>
  <si>
    <t>подп.21 п.1 ст.14</t>
  </si>
  <si>
    <t>1.2.28.  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</si>
  <si>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1.2.42.   иные расходные обязательства, исполняемые за счет собственных доходов</t>
  </si>
  <si>
    <t>РП-Б-4200</t>
  </si>
  <si>
    <t>п.2 ст.14.1</t>
  </si>
  <si>
    <t xml:space="preserve">Решение Совета депутатов МО "Большелуцкое сельское поселение"                                                                        № 124 от 19.12.2007г.                                 </t>
  </si>
  <si>
    <t>1.3.1. осуществление первичного воинского учета на территориях, где отсутствуют военные комиссариаты</t>
  </si>
  <si>
    <t>Решение Совета депутатов МО "Большелуцкое сельское поселение"                                                                          № 124 от 19.12.2007г.                                 № 171 от 22.12.2008 г.</t>
  </si>
  <si>
    <t xml:space="preserve">Запланировано  Объем средств на исполннение РО на отчетный финансовый год </t>
  </si>
  <si>
    <t xml:space="preserve"> </t>
  </si>
  <si>
    <t>0400,0412</t>
  </si>
  <si>
    <t xml:space="preserve">Федеральный закон от 06.10.2003 №131-ФЗ "Об общих принципах организации местного самоуправления в Российской Федерации" </t>
  </si>
  <si>
    <t>Закон Ленинградской области от 11-03-2008 №14-оз "О правовом регулировании муниципальной службы в Ленинградской области"</t>
  </si>
  <si>
    <t>19.04.2008, не установлен</t>
  </si>
  <si>
    <t>подп. 1 п. 1 ст. 14, п. 9 ст. 34</t>
  </si>
  <si>
    <t>подп.28 п.1 ст.14</t>
  </si>
  <si>
    <t>1) Федеральный закон от 06.10.2003 №131-ФЗ "Об общих принципах организации местного самоуправления в Российской Федерации",                                     2) Федеральный закон от 02.03.2007 г. № 25-ФЗ "О муниципальной службе в Российской Федерации"</t>
  </si>
  <si>
    <t>1) подп.1 п.1 ст.14, ст. 34                2) ст. 34</t>
  </si>
  <si>
    <t xml:space="preserve">1) Федеральный закон от 02.03.2007 г. № 25-ФЗ "О муниципальной службе в Российской Федерации"                  2) Федеральный закон от 06.10.2003 № 131-ФЗ "Об общих принципах организации местного самоуправления в Российской Федерации" </t>
  </si>
  <si>
    <t>1) подп.6 п.1 ст.14               2) ст.2</t>
  </si>
  <si>
    <t>1) 06.10.2003,   не установлен  2) 01.03.2005, не установлен</t>
  </si>
  <si>
    <t>1) подп.8 п.1 ст.14               2) ст. 11, 22, 23, 24</t>
  </si>
  <si>
    <t>1) 06.10.2003,   не установлен 2) 24.12.1994, не установлен</t>
  </si>
  <si>
    <t xml:space="preserve">1) 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       2) Постановление Правительства Ленинградской области от 05-06-2007 №126 </t>
  </si>
  <si>
    <t>1)05.12.2003, не установлен  2) 23.07.2007, не установлен</t>
  </si>
  <si>
    <t>20.03.2006, не установлен</t>
  </si>
  <si>
    <t>1) Федеральный закон от 06.10.2003 №131-ФЗ "Об общих принципах организации местного самоуправления в Российской Федерации" 2) Постановление Правительства РФ от 29-04-2006 №258 "О субвенциях на осуществление полномочий по перв. воин. учету …)</t>
  </si>
  <si>
    <t>1) 01.01.2006,   не установлен             2) 08.05.2006, не установлен</t>
  </si>
  <si>
    <t>1) ст. 11             2) п.8.1 ст. 17</t>
  </si>
  <si>
    <t>01.01.2007,   не установлен</t>
  </si>
  <si>
    <t>1) 01.06.2007, не установлен 2) 24.10.2007, не установлен</t>
  </si>
  <si>
    <t>Глава администрации                                                Г.В. Зуйкова</t>
  </si>
  <si>
    <t>0400, 0412                         0100,0104</t>
  </si>
  <si>
    <t>0502</t>
  </si>
  <si>
    <t>1) 06.10.2003,   не установлен             2) 01.06.2007, не установлен</t>
  </si>
  <si>
    <t>подп.30 п.1   ст. 14</t>
  </si>
  <si>
    <t>0500, 0503                                  0400, 0409</t>
  </si>
  <si>
    <t>Главный бухгалтер                                                    Т.Я. Гаврилова</t>
  </si>
  <si>
    <t>1) Федеральный закон от 06.10.2003 №131-ФЗ "Об общих принципах организации местного самоуправления в Российской Федерации"                                          2) Федеральный закон от 29.12.2004 № 188-ФЗ "Жилищный кодекс РФ"</t>
  </si>
  <si>
    <t>1) подп.9 п.1 ст.14               2) ст. 11, 22, 23, 24</t>
  </si>
  <si>
    <t>1) Федеральный закон от 06.10.2003 №131-ФЗ "Об общих принципах организации местного самоуправления в Российской Федерации"  2) Федеральный закон от 21.12.1994 № 68-ФЗ "О защите населения и территории …."</t>
  </si>
  <si>
    <t>1) Федеральный закон от 06.10.2003 №131-ФЗ "Об общих принципах организации местного самоуправления в Российской Федерации"; 2) Фед. закон от 07.02.2011г. № 6-ФЗ " Об общих принципах организации и деятельности контоольно -счетных органов субъектов…"</t>
  </si>
  <si>
    <t>1) п.4   ст. 15  2) п.11 ст. 3</t>
  </si>
  <si>
    <t>1) 06.10.2003,   не установлен 2) 01.10.2011, не установлен</t>
  </si>
  <si>
    <t>1) ст.  19                 2) п. 4</t>
  </si>
  <si>
    <t xml:space="preserve">1) 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   2) Постановление Правительства Ленинградской области от 05-06-2007 №126 </t>
  </si>
  <si>
    <t>2012 год</t>
  </si>
  <si>
    <t>2013 год</t>
  </si>
  <si>
    <t>2014 год</t>
  </si>
  <si>
    <t>2015 год</t>
  </si>
  <si>
    <t xml:space="preserve">                    0100,0113</t>
  </si>
  <si>
    <t xml:space="preserve">0100, 0111                                  </t>
  </si>
  <si>
    <t xml:space="preserve"> 0501</t>
  </si>
  <si>
    <t xml:space="preserve">                 1100,1105</t>
  </si>
  <si>
    <t xml:space="preserve">0800,0804                                  </t>
  </si>
  <si>
    <t xml:space="preserve">0700,0701,                                   0700,0702                                  1000, 1003                                                                                                                                       </t>
  </si>
  <si>
    <t>Постановление Правительства Ленинградской области от 20-03-2006 №72 "Об утверждении Методических рекомендаций по исполнению муниципальными оазованиями Ленинградской области полномочий в сфере культуры"</t>
  </si>
  <si>
    <t>РП- В-0600</t>
  </si>
  <si>
    <t>0100,0104</t>
  </si>
  <si>
    <t xml:space="preserve"> Федеральный закон от 06.10.2003 №131-ФЗ "Об общих принципах организации местного самоуправления в Российской Федерации" </t>
  </si>
  <si>
    <t>ст. 19</t>
  </si>
  <si>
    <t>1.3.6 выполнение отдельных государственных полномочий в сфере административных правоотношений</t>
  </si>
  <si>
    <t>06.10.2003, не установлен</t>
  </si>
  <si>
    <t>1) Областной закон Ленинградской области от 13.10.2006 г. № 116-оз "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правоотношений", 2) Областной закон Ленинградской области от 05.12.2011 г. № 98-оз " Об областном бюджете Ленинградской области на 2012 год и на плановый период 2013 и 2014 годов"</t>
  </si>
  <si>
    <t xml:space="preserve"> 01.01.2008, не установлен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</si>
  <si>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01.01.11г., фин. год    01.01.12г., фин. год    01.01.13г., фин. год</t>
  </si>
  <si>
    <t>1.4.2. 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</t>
  </si>
  <si>
    <t xml:space="preserve">                    1000,1001</t>
  </si>
  <si>
    <t xml:space="preserve"> 0103, 0104, 0111, 0113,1001</t>
  </si>
  <si>
    <t>19.04.2008, не установлен,                                                                                                                                                                                   принят ЗС ЛО 23.06.2010</t>
  </si>
  <si>
    <t>Федеральный закон от 15.12.2001 № 166-ФЗ «О государственном пенсионном обеспечении в Российской Федерации» (в ред. ФЗ от 01.07.2011 № 169-ФЗ)</t>
  </si>
  <si>
    <t>ст.7,п.4</t>
  </si>
  <si>
    <t xml:space="preserve"> 22.06.2011, не установлен</t>
  </si>
  <si>
    <t xml:space="preserve">Областной закон Ленинградской области от 05.07.2010 N 34-оз
(ред. от 16.11.2011)
"О пенсии за выслугу лет, назначаемой лицам, замещавшим государственные должности государственной службы Ленинградской области и должности государственной гражданской службы Ленинградской области"
(принят ЗС ЛО 23.06.2010) 
</t>
  </si>
  <si>
    <t>Гл.2,ст.7</t>
  </si>
  <si>
    <t>ст.10, п.12</t>
  </si>
  <si>
    <t>Решение Совета депутатов МО "Большелуцкое сельское поселение"                                                                                                                                                                     № 75 от 17.12.2010г.                                                                  № 129 от 16.12.2011г.                                       № 175 от 14.12.2012г.                                                                                                    Постановление главы администрации от 01.11.2012 г. № 147 "Об утверждении среднесрочного финансового плана МО "Большелуцкое селькое поселение" на 2013-2015 гг."</t>
  </si>
  <si>
    <t>2016 год</t>
  </si>
  <si>
    <t>1.1.11 Организация в границах поселения электро,тепло-,газа_и водоснабжения населения,водоотведения, снабжения населения топливом</t>
  </si>
  <si>
    <t>1.1.28.   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</si>
  <si>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1.1.30.   присвоение наименований улицам, площадям и иным территориям проживания граждан в населенных пунктах, установление нумерации домов</t>
  </si>
  <si>
    <t>1.1.14.  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</si>
  <si>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1.1.12.   дорожная деятельность в отношении автомобильных дорог местного значения 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</si>
  <si>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1.1.24.  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</si>
  <si>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0107</t>
  </si>
  <si>
    <t xml:space="preserve">0113,0400, 0410                                </t>
  </si>
  <si>
    <t>0505,0700, 0707</t>
  </si>
  <si>
    <t>Решение Совета депутатов МО "Большелуцкое сельское поселение"                                                                                                                                                                                                                                       № 129 от 16.12.2011г.                                       № 175 от 14.12.2012г.                                № 241 от 13.12.2013г.                                                                                     Постановление главы администрации от 11.11.2013 г. № 192 "Об утверждении среднесрочного финансового плана МО "Большелуцкое селькое поселение" на 2014-2016 гг."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</si>
  <si>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01.01.12г., фин. год    01.01.13г., фин. год    01.01.14г., фин. год</t>
  </si>
  <si>
    <t>Решение Совета депутатов МО "Большелуцкое сельское поселение"                                                                                                                                                                                                                                                         №163 от 21.09.2012г."Об утверждении Положения о пенсии за выслугу лет, назначаемой муниципальным служащим и лицам,замещавшим выборные муниципальные должности муниципального образования  "Большелуцкое сельское поселение"муниципального образования "Кингисеппский муниципальный район" Ленинградской области в новой редакции.                      Решение Совета депутатов МО "Большелуцкое сельское поселение"                                                                                                                                                                                                                                                         № 175 от 14.12.2012г.                              № 241 от 13.12.2013г.                                                                               Постановление главы администрации от 11.11.2013 г. № 192 "Об утверждении среднесрочного финансового плана МО "Большелуцкое селькое поселение" на 2014-2016 гг."</t>
  </si>
  <si>
    <t xml:space="preserve">Решение Совета депутатов МО "Большелуцкое сельское поселение"                                                                                                                                                                                                                                       № 129 от 16.12.2011г.                                       № 175 от 14.12.2012г.                                № 241 от 13.12.2013г.                                                                                     </t>
  </si>
  <si>
    <t xml:space="preserve">Решение Совета депутатов МО "Большелуцкое сельское поселение"                                                                                                                                                                                                                               № 129 от 16.12.2011г.                                        № 175 от 14.12.2012г.                                            № 241 от 13.12.2013г.             </t>
  </si>
  <si>
    <t>Решение Совета депутатов МО "Большелуцкое сельское поселение"                                                                                                                                                                                                                                 № 129 от 16.12.2011г.                                № 175 от 14.12.2012г.                                    № 241 от 13.12.2013г.</t>
  </si>
  <si>
    <t xml:space="preserve">Решение Совета депутатов МО "Большелуцкое сельское поселение"                                                                                                                                                                                                                                                                    № 241 от 13.12.2013г.                                                                                    </t>
  </si>
  <si>
    <t>Федеральный закон от 26.11.1996г. № 138-ФЗ «Об обеспечении конституционных прав граждан Российской Федерации избирать и быть избранными в органы местного самоуправления"  (в ред. ФЗ от 28.12.2013 №396-ФЗ)</t>
  </si>
  <si>
    <t xml:space="preserve"> 23.10.1996, не установлен</t>
  </si>
  <si>
    <r>
      <t>Областной закон Ленинградской области от 1</t>
    </r>
    <r>
      <rPr>
        <sz val="8"/>
        <rFont val="Arial Cyr"/>
        <family val="0"/>
      </rPr>
      <t xml:space="preserve">5.03.2012 N 20-оз
(ред. от 15.05.2013г. № 27-оз)
"О муниципальных выборах в Ленинградской области" 
</t>
    </r>
  </si>
  <si>
    <t xml:space="preserve"> 15.03.2012, не установлен</t>
  </si>
  <si>
    <t>Гл.8,ст.37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</si>
  <si>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01.01.14г., фин. год</t>
  </si>
  <si>
    <t xml:space="preserve">0100,0103                                  </t>
  </si>
  <si>
    <t>уточненный РРО  МО «Большелуцкое сельское поселение» на 2014-2016 гг.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</si>
</sst>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</numFmts>
  <fonts count="51">
    <font>
      <sz val="8"/>
      <name val="Arial Cyr"/>
      <family val="0"/>
    </font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8"/>
      <color indexed="30"/>
      <name val="Arial Cyr"/>
      <family val="0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rgb="FF0070C0"/>
      <name val="Arial Cyr"/>
      <family val="0"/>
    </font>
    <font>
      <sz val="8"/>
      <color rgb="FFFF0000"/>
      <name val="Arial Cyr"/>
      <family val="0"/>
    </font>
    <font>
      <b/>
      <sz val="8"/>
      <color rgb="FFFF0000"/>
      <name val="Arial Cyr"/>
      <family val="0"/>
    </font>
    <font>
      <b/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172" fontId="0" fillId="0" borderId="1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horizontal="left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NumberFormat="1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left" wrapText="1"/>
    </xf>
    <xf numFmtId="0" fontId="0" fillId="0" borderId="12" xfId="0" applyNumberFormat="1" applyFont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172" fontId="47" fillId="0" borderId="10" xfId="0" applyNumberFormat="1" applyFont="1" applyBorder="1" applyAlignment="1">
      <alignment horizontal="left" wrapText="1"/>
    </xf>
    <xf numFmtId="172" fontId="48" fillId="0" borderId="10" xfId="0" applyNumberFormat="1" applyFont="1" applyBorder="1" applyAlignment="1">
      <alignment horizontal="left" wrapText="1"/>
    </xf>
    <xf numFmtId="0" fontId="0" fillId="0" borderId="11" xfId="0" applyFont="1" applyBorder="1" applyAlignment="1">
      <alignment vertical="center" wrapText="1"/>
    </xf>
    <xf numFmtId="49" fontId="0" fillId="0" borderId="11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9" fontId="0" fillId="0" borderId="12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center" wrapText="1"/>
    </xf>
    <xf numFmtId="172" fontId="46" fillId="0" borderId="10" xfId="0" applyNumberFormat="1" applyFont="1" applyBorder="1" applyAlignment="1">
      <alignment horizontal="left" wrapText="1"/>
    </xf>
    <xf numFmtId="2" fontId="0" fillId="0" borderId="10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horizontal="left" vertical="center" wrapText="1"/>
    </xf>
    <xf numFmtId="172" fontId="49" fillId="0" borderId="1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2" fontId="49" fillId="0" borderId="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Border="1" applyAlignment="1">
      <alignment vertical="center" wrapText="1"/>
    </xf>
    <xf numFmtId="172" fontId="4" fillId="0" borderId="10" xfId="0" applyNumberFormat="1" applyFont="1" applyFill="1" applyBorder="1" applyAlignment="1">
      <alignment horizontal="left" wrapText="1"/>
    </xf>
    <xf numFmtId="49" fontId="0" fillId="0" borderId="10" xfId="0" applyNumberFormat="1" applyBorder="1" applyAlignment="1">
      <alignment horizontal="center" vertical="center" wrapText="1"/>
    </xf>
    <xf numFmtId="172" fontId="0" fillId="0" borderId="10" xfId="0" applyNumberFormat="1" applyBorder="1" applyAlignment="1">
      <alignment horizontal="left" wrapText="1"/>
    </xf>
    <xf numFmtId="0" fontId="0" fillId="0" borderId="10" xfId="0" applyNumberFormat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wrapText="1"/>
    </xf>
    <xf numFmtId="172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172" fontId="47" fillId="0" borderId="10" xfId="0" applyNumberFormat="1" applyFont="1" applyFill="1" applyBorder="1" applyAlignment="1">
      <alignment horizontal="left" wrapText="1"/>
    </xf>
    <xf numFmtId="172" fontId="49" fillId="0" borderId="10" xfId="0" applyNumberFormat="1" applyFont="1" applyFill="1" applyBorder="1" applyAlignment="1">
      <alignment horizontal="left" vertical="center" wrapText="1"/>
    </xf>
    <xf numFmtId="172" fontId="49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172" fontId="50" fillId="0" borderId="0" xfId="0" applyNumberFormat="1" applyFont="1" applyBorder="1" applyAlignment="1">
      <alignment horizontal="left" vertical="center" wrapText="1"/>
    </xf>
    <xf numFmtId="172" fontId="50" fillId="0" borderId="0" xfId="0" applyNumberFormat="1" applyFont="1" applyFill="1" applyBorder="1" applyAlignment="1">
      <alignment horizontal="left" vertical="center" wrapText="1"/>
    </xf>
    <xf numFmtId="172" fontId="6" fillId="0" borderId="11" xfId="0" applyNumberFormat="1" applyFont="1" applyBorder="1" applyAlignment="1">
      <alignment horizontal="left" wrapText="1"/>
    </xf>
    <xf numFmtId="172" fontId="6" fillId="0" borderId="11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0" fillId="0" borderId="11" xfId="0" applyNumberFormat="1" applyFont="1" applyBorder="1" applyAlignment="1">
      <alignment wrapText="1"/>
    </xf>
    <xf numFmtId="0" fontId="0" fillId="0" borderId="13" xfId="0" applyBorder="1" applyAlignment="1">
      <alignment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49" fontId="0" fillId="0" borderId="13" xfId="0" applyNumberFormat="1" applyFont="1" applyBorder="1" applyAlignment="1">
      <alignment wrapText="1"/>
    </xf>
    <xf numFmtId="0" fontId="0" fillId="0" borderId="11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34"/>
  <sheetViews>
    <sheetView tabSelected="1" view="pageBreakPreview" zoomScaleSheetLayoutView="100" zoomScalePageLayoutView="112" workbookViewId="0" topLeftCell="A1">
      <selection activeCell="A2" sqref="A2:D2"/>
    </sheetView>
  </sheetViews>
  <sheetFormatPr defaultColWidth="9.140625" defaultRowHeight="12" outlineLevelCol="1"/>
  <cols>
    <col min="1" max="1" width="36.140625" style="2" customWidth="1"/>
    <col min="2" max="2" width="18.8515625" style="3" customWidth="1"/>
    <col min="3" max="3" width="29.421875" style="2" customWidth="1"/>
    <col min="4" max="4" width="31.7109375" style="2" customWidth="1" outlineLevel="1"/>
    <col min="5" max="5" width="13.421875" style="2" customWidth="1" outlineLevel="1"/>
    <col min="6" max="6" width="13.7109375" style="2" customWidth="1" outlineLevel="1"/>
    <col min="7" max="7" width="30.421875" style="2" customWidth="1" outlineLevel="1"/>
    <col min="8" max="8" width="13.421875" style="2" customWidth="1" outlineLevel="1"/>
    <col min="9" max="9" width="12.140625" style="2" customWidth="1" outlineLevel="1"/>
    <col min="10" max="10" width="35.421875" style="2" customWidth="1" outlineLevel="1"/>
    <col min="11" max="11" width="12.421875" style="2" customWidth="1" outlineLevel="1"/>
    <col min="12" max="12" width="18.421875" style="2" customWidth="1" outlineLevel="1"/>
    <col min="13" max="13" width="13.421875" style="2" customWidth="1"/>
    <col min="14" max="14" width="11.8515625" style="2" bestFit="1" customWidth="1"/>
    <col min="15" max="15" width="12.00390625" style="54" bestFit="1" customWidth="1"/>
    <col min="16" max="18" width="12.00390625" style="2" bestFit="1" customWidth="1"/>
    <col min="19" max="19" width="12.7109375" style="2" customWidth="1"/>
    <col min="20" max="16384" width="9.28125" style="2" customWidth="1"/>
  </cols>
  <sheetData>
    <row r="1" ht="12"/>
    <row r="2" spans="1:4" ht="25.5" customHeight="1">
      <c r="A2" s="77" t="s">
        <v>340</v>
      </c>
      <c r="B2" s="77"/>
      <c r="C2" s="77"/>
      <c r="D2" s="77"/>
    </row>
    <row r="3" spans="4:18" ht="12">
      <c r="D3" s="2" t="s">
        <v>248</v>
      </c>
      <c r="M3" s="2" t="s">
        <v>285</v>
      </c>
      <c r="N3" s="2" t="s">
        <v>285</v>
      </c>
      <c r="O3" s="54" t="s">
        <v>286</v>
      </c>
      <c r="P3" s="2" t="s">
        <v>287</v>
      </c>
      <c r="Q3" s="2" t="s">
        <v>288</v>
      </c>
      <c r="R3" s="2" t="s">
        <v>316</v>
      </c>
    </row>
    <row r="4" spans="1:19" s="6" customFormat="1" ht="72">
      <c r="A4" s="4" t="s">
        <v>24</v>
      </c>
      <c r="B4" s="5" t="s">
        <v>25</v>
      </c>
      <c r="C4" s="4" t="s">
        <v>26</v>
      </c>
      <c r="D4" s="4" t="s">
        <v>27</v>
      </c>
      <c r="E4" s="4" t="s">
        <v>28</v>
      </c>
      <c r="F4" s="4" t="s">
        <v>29</v>
      </c>
      <c r="G4" s="4" t="s">
        <v>30</v>
      </c>
      <c r="H4" s="4" t="s">
        <v>31</v>
      </c>
      <c r="I4" s="4" t="s">
        <v>32</v>
      </c>
      <c r="J4" s="4" t="s">
        <v>33</v>
      </c>
      <c r="K4" s="4" t="s">
        <v>34</v>
      </c>
      <c r="L4" s="4" t="s">
        <v>35</v>
      </c>
      <c r="M4" s="4" t="s">
        <v>247</v>
      </c>
      <c r="N4" s="4" t="s">
        <v>36</v>
      </c>
      <c r="O4" s="55" t="s">
        <v>37</v>
      </c>
      <c r="P4" s="4" t="s">
        <v>38</v>
      </c>
      <c r="Q4" s="4" t="s">
        <v>39</v>
      </c>
      <c r="R4" s="4" t="s">
        <v>40</v>
      </c>
      <c r="S4" s="4" t="s">
        <v>41</v>
      </c>
    </row>
    <row r="5" spans="1:19" ht="22.5">
      <c r="A5" s="7" t="s">
        <v>42</v>
      </c>
      <c r="B5" s="8" t="s">
        <v>43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9"/>
      <c r="O5" s="56"/>
      <c r="P5" s="9"/>
      <c r="Q5" s="9"/>
      <c r="R5" s="9"/>
      <c r="S5" s="8"/>
    </row>
    <row r="6" spans="1:19" ht="67.5">
      <c r="A6" s="7" t="s">
        <v>44</v>
      </c>
      <c r="B6" s="8" t="s">
        <v>45</v>
      </c>
      <c r="C6" s="8"/>
      <c r="D6" s="1"/>
      <c r="E6" s="1"/>
      <c r="F6" s="1"/>
      <c r="G6" s="1"/>
      <c r="H6" s="1"/>
      <c r="I6" s="1"/>
      <c r="J6" s="1"/>
      <c r="K6" s="1"/>
      <c r="L6" s="1"/>
      <c r="M6" s="10">
        <f aca="true" t="shared" si="0" ref="M6:R6">SUM(M13:M23,M27,M28,M31,M34:M43,M46:M48,M51:M66)</f>
        <v>47006.4</v>
      </c>
      <c r="N6" s="10">
        <f t="shared" si="0"/>
        <v>39096.6</v>
      </c>
      <c r="O6" s="47">
        <f t="shared" si="0"/>
        <v>54743.7</v>
      </c>
      <c r="P6" s="47">
        <f t="shared" si="0"/>
        <v>48935.3</v>
      </c>
      <c r="Q6" s="47">
        <f t="shared" si="0"/>
        <v>48180.5</v>
      </c>
      <c r="R6" s="47">
        <f t="shared" si="0"/>
        <v>51973</v>
      </c>
      <c r="S6" s="1"/>
    </row>
    <row r="7" spans="1:19" ht="130.5" customHeight="1">
      <c r="A7" s="78" t="s">
        <v>46</v>
      </c>
      <c r="B7" s="71" t="s">
        <v>47</v>
      </c>
      <c r="C7" s="12" t="s">
        <v>2</v>
      </c>
      <c r="D7" s="1" t="s">
        <v>250</v>
      </c>
      <c r="E7" s="1" t="s">
        <v>253</v>
      </c>
      <c r="F7" s="1" t="s">
        <v>4</v>
      </c>
      <c r="G7" s="1"/>
      <c r="H7" s="1"/>
      <c r="I7" s="1"/>
      <c r="J7" s="50" t="s">
        <v>326</v>
      </c>
      <c r="K7" s="1"/>
      <c r="L7" s="51" t="s">
        <v>327</v>
      </c>
      <c r="M7" s="15">
        <v>145</v>
      </c>
      <c r="N7" s="15">
        <v>80</v>
      </c>
      <c r="O7" s="57">
        <v>162.1</v>
      </c>
      <c r="P7" s="15">
        <v>210.6</v>
      </c>
      <c r="Q7" s="15">
        <f>P7*1.062</f>
        <v>223.7</v>
      </c>
      <c r="R7" s="15">
        <f>P7*1.126</f>
        <v>237.1</v>
      </c>
      <c r="S7" s="1"/>
    </row>
    <row r="8" spans="1:19" ht="122.25" customHeight="1">
      <c r="A8" s="79"/>
      <c r="B8" s="72"/>
      <c r="C8" s="12" t="s">
        <v>234</v>
      </c>
      <c r="D8" s="1" t="s">
        <v>255</v>
      </c>
      <c r="E8" s="1" t="s">
        <v>256</v>
      </c>
      <c r="F8" s="1" t="s">
        <v>273</v>
      </c>
      <c r="G8" s="16" t="s">
        <v>251</v>
      </c>
      <c r="H8" s="1"/>
      <c r="I8" s="1" t="s">
        <v>252</v>
      </c>
      <c r="J8" s="50" t="s">
        <v>326</v>
      </c>
      <c r="K8" s="1"/>
      <c r="L8" s="51" t="s">
        <v>327</v>
      </c>
      <c r="M8" s="15">
        <v>11096.6</v>
      </c>
      <c r="N8" s="15">
        <v>10325.1</v>
      </c>
      <c r="O8" s="57">
        <v>13451.6</v>
      </c>
      <c r="P8" s="15">
        <v>13196.3</v>
      </c>
      <c r="Q8" s="15">
        <v>14163.1</v>
      </c>
      <c r="R8" s="15">
        <v>14957.4</v>
      </c>
      <c r="S8" s="1" t="s">
        <v>23</v>
      </c>
    </row>
    <row r="9" spans="1:19" ht="32.25" customHeight="1" hidden="1">
      <c r="A9" s="79"/>
      <c r="B9" s="72"/>
      <c r="C9" s="12"/>
      <c r="D9" s="1"/>
      <c r="E9" s="1"/>
      <c r="F9" s="1"/>
      <c r="G9" s="1"/>
      <c r="H9" s="1"/>
      <c r="I9" s="1"/>
      <c r="J9" s="1"/>
      <c r="K9" s="1"/>
      <c r="L9" s="1"/>
      <c r="M9" s="15"/>
      <c r="N9" s="15"/>
      <c r="O9" s="57"/>
      <c r="P9" s="15">
        <f>O9*1.062</f>
        <v>0</v>
      </c>
      <c r="Q9" s="15">
        <f>P9*1.061</f>
        <v>0</v>
      </c>
      <c r="R9" s="15">
        <f>Q9*1.06</f>
        <v>0</v>
      </c>
      <c r="S9" s="1"/>
    </row>
    <row r="10" spans="1:19" ht="0.75" customHeight="1" hidden="1">
      <c r="A10" s="79"/>
      <c r="B10" s="72"/>
      <c r="C10" s="12" t="s">
        <v>3</v>
      </c>
      <c r="D10" s="1" t="s">
        <v>257</v>
      </c>
      <c r="E10" s="1" t="s">
        <v>267</v>
      </c>
      <c r="F10" s="1" t="s">
        <v>269</v>
      </c>
      <c r="G10" s="1"/>
      <c r="H10" s="1"/>
      <c r="I10" s="1"/>
      <c r="J10" s="1" t="s">
        <v>244</v>
      </c>
      <c r="K10" s="1"/>
      <c r="L10" s="1"/>
      <c r="M10" s="15">
        <v>0</v>
      </c>
      <c r="N10" s="15">
        <v>0</v>
      </c>
      <c r="O10" s="57"/>
      <c r="P10" s="15">
        <f>O10*1.062</f>
        <v>0</v>
      </c>
      <c r="Q10" s="15">
        <f>P10*1.061</f>
        <v>0</v>
      </c>
      <c r="R10" s="15">
        <f>Q10*1.06</f>
        <v>0</v>
      </c>
      <c r="S10" s="1"/>
    </row>
    <row r="11" spans="1:19" ht="119.25" customHeight="1">
      <c r="A11" s="79"/>
      <c r="B11" s="72"/>
      <c r="C11" s="12" t="s">
        <v>289</v>
      </c>
      <c r="D11" s="1"/>
      <c r="E11" s="1"/>
      <c r="F11" s="1"/>
      <c r="G11" s="1"/>
      <c r="H11" s="1"/>
      <c r="I11" s="1"/>
      <c r="J11" s="50" t="s">
        <v>326</v>
      </c>
      <c r="K11" s="1"/>
      <c r="L11" s="51" t="s">
        <v>327</v>
      </c>
      <c r="M11" s="15">
        <v>315.7</v>
      </c>
      <c r="N11" s="15">
        <v>292.6</v>
      </c>
      <c r="O11" s="57">
        <v>548.3</v>
      </c>
      <c r="P11" s="15">
        <v>896.4</v>
      </c>
      <c r="Q11" s="15">
        <v>909.5</v>
      </c>
      <c r="R11" s="15">
        <v>964.2</v>
      </c>
      <c r="S11" s="1"/>
    </row>
    <row r="12" spans="1:19" ht="255.75" customHeight="1">
      <c r="A12" s="79"/>
      <c r="B12" s="72"/>
      <c r="C12" s="12" t="s">
        <v>306</v>
      </c>
      <c r="D12" s="17" t="s">
        <v>309</v>
      </c>
      <c r="E12" s="1" t="s">
        <v>310</v>
      </c>
      <c r="F12" s="1" t="s">
        <v>311</v>
      </c>
      <c r="G12" s="16" t="s">
        <v>312</v>
      </c>
      <c r="H12" s="1" t="s">
        <v>313</v>
      </c>
      <c r="I12" s="1" t="s">
        <v>308</v>
      </c>
      <c r="J12" s="50" t="s">
        <v>328</v>
      </c>
      <c r="K12" s="1" t="s">
        <v>314</v>
      </c>
      <c r="L12" s="51" t="s">
        <v>327</v>
      </c>
      <c r="M12" s="15">
        <v>51.9</v>
      </c>
      <c r="N12" s="15">
        <v>51.9</v>
      </c>
      <c r="O12" s="57">
        <v>186.1</v>
      </c>
      <c r="P12" s="15">
        <v>310</v>
      </c>
      <c r="Q12" s="15">
        <v>329.2</v>
      </c>
      <c r="R12" s="15">
        <v>349</v>
      </c>
      <c r="S12" s="1"/>
    </row>
    <row r="13" spans="1:19" ht="33" customHeight="1">
      <c r="A13" s="80"/>
      <c r="B13" s="73"/>
      <c r="C13" s="12" t="s">
        <v>307</v>
      </c>
      <c r="D13" s="1"/>
      <c r="E13" s="1"/>
      <c r="F13" s="1"/>
      <c r="G13" s="1"/>
      <c r="H13" s="1"/>
      <c r="I13" s="1"/>
      <c r="J13" s="1"/>
      <c r="K13" s="1"/>
      <c r="L13" s="1"/>
      <c r="M13" s="10">
        <f aca="true" t="shared" si="1" ref="M13:R13">SUM(M7:M12)</f>
        <v>11609.2</v>
      </c>
      <c r="N13" s="10">
        <f t="shared" si="1"/>
        <v>10749.6</v>
      </c>
      <c r="O13" s="47">
        <f>SUM(O7:O12)</f>
        <v>14348.1</v>
      </c>
      <c r="P13" s="10">
        <f t="shared" si="1"/>
        <v>14613.3</v>
      </c>
      <c r="Q13" s="10">
        <f t="shared" si="1"/>
        <v>15625.5</v>
      </c>
      <c r="R13" s="10">
        <f t="shared" si="1"/>
        <v>16507.7</v>
      </c>
      <c r="S13" s="1"/>
    </row>
    <row r="14" spans="1:19" ht="22.5">
      <c r="A14" s="7" t="s">
        <v>48</v>
      </c>
      <c r="B14" s="8" t="s">
        <v>49</v>
      </c>
      <c r="C14" s="12"/>
      <c r="D14" s="1"/>
      <c r="E14" s="1"/>
      <c r="F14" s="1"/>
      <c r="G14" s="1"/>
      <c r="H14" s="1"/>
      <c r="I14" s="1"/>
      <c r="J14" s="1"/>
      <c r="K14" s="1"/>
      <c r="L14" s="1"/>
      <c r="M14" s="18"/>
      <c r="N14" s="18"/>
      <c r="O14" s="58"/>
      <c r="P14" s="18"/>
      <c r="Q14" s="18"/>
      <c r="R14" s="18"/>
      <c r="S14" s="1"/>
    </row>
    <row r="15" spans="1:19" ht="176.25" customHeight="1">
      <c r="A15" s="27" t="s">
        <v>50</v>
      </c>
      <c r="B15" s="8" t="s">
        <v>51</v>
      </c>
      <c r="C15" s="12"/>
      <c r="D15" s="1"/>
      <c r="E15" s="1"/>
      <c r="F15" s="1"/>
      <c r="G15" s="1"/>
      <c r="H15" s="1"/>
      <c r="I15" s="1"/>
      <c r="J15" s="1"/>
      <c r="K15" s="1"/>
      <c r="L15" s="1"/>
      <c r="M15" s="15">
        <v>5050.1</v>
      </c>
      <c r="N15" s="15">
        <v>4464.5</v>
      </c>
      <c r="O15" s="57">
        <v>40.3</v>
      </c>
      <c r="P15" s="15">
        <v>0</v>
      </c>
      <c r="Q15" s="15">
        <f>P15*1.061</f>
        <v>0</v>
      </c>
      <c r="R15" s="15">
        <f>Q15*1.06</f>
        <v>0</v>
      </c>
      <c r="S15" s="1"/>
    </row>
    <row r="16" spans="1:19" ht="135">
      <c r="A16" s="43" t="s">
        <v>52</v>
      </c>
      <c r="B16" s="8" t="s">
        <v>53</v>
      </c>
      <c r="C16" s="52" t="s">
        <v>323</v>
      </c>
      <c r="D16" s="17" t="s">
        <v>333</v>
      </c>
      <c r="E16" s="1"/>
      <c r="F16" s="53" t="s">
        <v>334</v>
      </c>
      <c r="G16" s="16" t="s">
        <v>335</v>
      </c>
      <c r="H16" s="53" t="s">
        <v>337</v>
      </c>
      <c r="I16" s="53" t="s">
        <v>336</v>
      </c>
      <c r="J16" s="50" t="s">
        <v>332</v>
      </c>
      <c r="K16" s="1"/>
      <c r="L16" s="51" t="s">
        <v>338</v>
      </c>
      <c r="M16" s="15"/>
      <c r="N16" s="15"/>
      <c r="O16" s="57"/>
      <c r="P16" s="15">
        <v>159.1</v>
      </c>
      <c r="Q16" s="15">
        <v>0</v>
      </c>
      <c r="R16" s="15">
        <v>0</v>
      </c>
      <c r="S16" s="1"/>
    </row>
    <row r="17" spans="1:19" ht="112.5">
      <c r="A17" s="43" t="s">
        <v>54</v>
      </c>
      <c r="B17" s="8" t="s">
        <v>55</v>
      </c>
      <c r="C17" s="12"/>
      <c r="D17" s="1"/>
      <c r="E17" s="1"/>
      <c r="F17" s="1"/>
      <c r="G17" s="1"/>
      <c r="H17" s="1"/>
      <c r="I17" s="1"/>
      <c r="J17" s="1"/>
      <c r="K17" s="1"/>
      <c r="L17" s="1"/>
      <c r="M17" s="15"/>
      <c r="N17" s="15"/>
      <c r="O17" s="57"/>
      <c r="P17" s="15"/>
      <c r="Q17" s="15"/>
      <c r="R17" s="15"/>
      <c r="S17" s="1"/>
    </row>
    <row r="18" spans="1:19" ht="67.5">
      <c r="A18" s="43" t="s">
        <v>56</v>
      </c>
      <c r="B18" s="8" t="s">
        <v>57</v>
      </c>
      <c r="C18" s="12"/>
      <c r="D18" s="1"/>
      <c r="E18" s="1"/>
      <c r="F18" s="1"/>
      <c r="G18" s="1"/>
      <c r="H18" s="1"/>
      <c r="I18" s="1"/>
      <c r="J18" s="1"/>
      <c r="K18" s="1"/>
      <c r="L18" s="1"/>
      <c r="M18" s="15"/>
      <c r="N18" s="15"/>
      <c r="O18" s="57"/>
      <c r="P18" s="15"/>
      <c r="Q18" s="15"/>
      <c r="R18" s="15"/>
      <c r="S18" s="1"/>
    </row>
    <row r="19" spans="1:19" ht="90">
      <c r="A19" s="43" t="s">
        <v>58</v>
      </c>
      <c r="B19" s="8" t="s">
        <v>59</v>
      </c>
      <c r="C19" s="12"/>
      <c r="D19" s="1"/>
      <c r="E19" s="1"/>
      <c r="F19" s="1"/>
      <c r="G19" s="1"/>
      <c r="H19" s="1"/>
      <c r="I19" s="1"/>
      <c r="J19" s="1"/>
      <c r="K19" s="1"/>
      <c r="L19" s="1"/>
      <c r="M19" s="15"/>
      <c r="N19" s="15"/>
      <c r="O19" s="57"/>
      <c r="P19" s="15"/>
      <c r="Q19" s="15"/>
      <c r="R19" s="15"/>
      <c r="S19" s="1"/>
    </row>
    <row r="20" spans="1:19" ht="112.5">
      <c r="A20" s="67" t="s">
        <v>60</v>
      </c>
      <c r="B20" s="69" t="s">
        <v>61</v>
      </c>
      <c r="C20" s="48" t="s">
        <v>339</v>
      </c>
      <c r="D20" s="1" t="s">
        <v>280</v>
      </c>
      <c r="E20" s="1" t="s">
        <v>281</v>
      </c>
      <c r="F20" s="1" t="s">
        <v>282</v>
      </c>
      <c r="G20" s="1"/>
      <c r="H20" s="1"/>
      <c r="I20" s="1"/>
      <c r="J20" s="50" t="s">
        <v>326</v>
      </c>
      <c r="K20" s="1"/>
      <c r="L20" s="51" t="s">
        <v>327</v>
      </c>
      <c r="M20" s="15">
        <v>158</v>
      </c>
      <c r="N20" s="15">
        <v>158</v>
      </c>
      <c r="O20" s="57">
        <v>207.1</v>
      </c>
      <c r="P20" s="15">
        <v>175.3</v>
      </c>
      <c r="Q20" s="15">
        <v>186.2</v>
      </c>
      <c r="R20" s="15">
        <v>197.3</v>
      </c>
      <c r="S20" s="1"/>
    </row>
    <row r="21" spans="1:19" ht="112.5">
      <c r="A21" s="84"/>
      <c r="B21" s="85"/>
      <c r="C21" s="12" t="s">
        <v>290</v>
      </c>
      <c r="D21" s="1" t="s">
        <v>0</v>
      </c>
      <c r="E21" s="1" t="s">
        <v>12</v>
      </c>
      <c r="F21" s="1" t="s">
        <v>4</v>
      </c>
      <c r="G21" s="1"/>
      <c r="H21" s="1"/>
      <c r="I21" s="1"/>
      <c r="J21" s="50" t="s">
        <v>326</v>
      </c>
      <c r="K21" s="1"/>
      <c r="L21" s="51" t="s">
        <v>327</v>
      </c>
      <c r="M21" s="15">
        <v>3.4</v>
      </c>
      <c r="N21" s="15">
        <v>0</v>
      </c>
      <c r="O21" s="57">
        <v>174</v>
      </c>
      <c r="P21" s="15">
        <v>400</v>
      </c>
      <c r="Q21" s="15">
        <v>400</v>
      </c>
      <c r="R21" s="15">
        <v>400</v>
      </c>
      <c r="S21" s="1"/>
    </row>
    <row r="22" spans="1:19" ht="33.75">
      <c r="A22" s="43" t="s">
        <v>62</v>
      </c>
      <c r="B22" s="8" t="s">
        <v>63</v>
      </c>
      <c r="C22" s="12"/>
      <c r="D22" s="1"/>
      <c r="E22" s="1"/>
      <c r="F22" s="1"/>
      <c r="G22" s="1"/>
      <c r="H22" s="1"/>
      <c r="I22" s="1"/>
      <c r="J22" s="1"/>
      <c r="K22" s="1"/>
      <c r="L22" s="1"/>
      <c r="M22" s="15"/>
      <c r="N22" s="15"/>
      <c r="O22" s="57"/>
      <c r="P22" s="15"/>
      <c r="Q22" s="15"/>
      <c r="R22" s="15"/>
      <c r="S22" s="1"/>
    </row>
    <row r="23" spans="1:19" ht="45">
      <c r="A23" s="43" t="s">
        <v>64</v>
      </c>
      <c r="B23" s="8" t="s">
        <v>65</v>
      </c>
      <c r="C23" s="48" t="s">
        <v>249</v>
      </c>
      <c r="D23" s="1"/>
      <c r="E23" s="1"/>
      <c r="F23" s="1"/>
      <c r="G23" s="1"/>
      <c r="H23" s="1"/>
      <c r="I23" s="1"/>
      <c r="J23" s="1"/>
      <c r="K23" s="1"/>
      <c r="L23" s="1"/>
      <c r="M23" s="15"/>
      <c r="N23" s="15"/>
      <c r="O23" s="57"/>
      <c r="P23" s="15">
        <v>280</v>
      </c>
      <c r="Q23" s="15">
        <v>297.4</v>
      </c>
      <c r="R23" s="15">
        <v>315.2</v>
      </c>
      <c r="S23" s="1"/>
    </row>
    <row r="24" spans="1:19" ht="44.25" customHeight="1">
      <c r="A24" s="81" t="s">
        <v>317</v>
      </c>
      <c r="B24" s="71" t="s">
        <v>66</v>
      </c>
      <c r="C24" s="12"/>
      <c r="D24" s="1"/>
      <c r="E24" s="1"/>
      <c r="F24" s="1"/>
      <c r="G24" s="1"/>
      <c r="H24" s="1"/>
      <c r="I24" s="1"/>
      <c r="J24" s="1"/>
      <c r="K24" s="1"/>
      <c r="L24" s="1"/>
      <c r="M24" s="15"/>
      <c r="N24" s="15"/>
      <c r="O24" s="57"/>
      <c r="P24" s="15"/>
      <c r="Q24" s="15"/>
      <c r="R24" s="15"/>
      <c r="S24" s="1"/>
    </row>
    <row r="25" spans="1:19" ht="121.5" customHeight="1">
      <c r="A25" s="82"/>
      <c r="B25" s="72"/>
      <c r="C25" s="12" t="s">
        <v>5</v>
      </c>
      <c r="D25" s="1" t="s">
        <v>0</v>
      </c>
      <c r="E25" s="1" t="s">
        <v>1</v>
      </c>
      <c r="F25" s="1" t="s">
        <v>4</v>
      </c>
      <c r="G25" s="1"/>
      <c r="H25" s="1"/>
      <c r="I25" s="1"/>
      <c r="J25" s="50" t="s">
        <v>326</v>
      </c>
      <c r="K25" s="1"/>
      <c r="L25" s="51" t="s">
        <v>327</v>
      </c>
      <c r="M25" s="15">
        <v>4866.5</v>
      </c>
      <c r="N25" s="15">
        <v>1989.9</v>
      </c>
      <c r="O25" s="57">
        <v>15114.4</v>
      </c>
      <c r="P25" s="15">
        <v>4981</v>
      </c>
      <c r="Q25" s="15">
        <v>1509.8</v>
      </c>
      <c r="R25" s="15">
        <v>1600.4</v>
      </c>
      <c r="S25" s="1"/>
    </row>
    <row r="26" spans="1:19" ht="56.25" customHeight="1" hidden="1">
      <c r="A26" s="82"/>
      <c r="B26" s="72"/>
      <c r="C26" s="12"/>
      <c r="D26" s="1"/>
      <c r="E26" s="1"/>
      <c r="F26" s="1"/>
      <c r="G26" s="1"/>
      <c r="H26" s="1"/>
      <c r="I26" s="1"/>
      <c r="J26" s="1"/>
      <c r="K26" s="1"/>
      <c r="L26" s="1"/>
      <c r="M26" s="15"/>
      <c r="N26" s="15"/>
      <c r="O26" s="59"/>
      <c r="P26" s="15"/>
      <c r="Q26" s="15"/>
      <c r="R26" s="15"/>
      <c r="S26" s="1"/>
    </row>
    <row r="27" spans="1:19" ht="30" customHeight="1">
      <c r="A27" s="83"/>
      <c r="B27" s="73"/>
      <c r="C27" s="12" t="s">
        <v>272</v>
      </c>
      <c r="D27" s="1"/>
      <c r="E27" s="1"/>
      <c r="F27" s="1"/>
      <c r="G27" s="1"/>
      <c r="H27" s="1"/>
      <c r="I27" s="1"/>
      <c r="J27" s="1"/>
      <c r="K27" s="1"/>
      <c r="L27" s="1"/>
      <c r="M27" s="10">
        <f aca="true" t="shared" si="2" ref="M27:R27">SUM(M24:M26)</f>
        <v>4866.5</v>
      </c>
      <c r="N27" s="10">
        <f t="shared" si="2"/>
        <v>1989.9</v>
      </c>
      <c r="O27" s="47">
        <f t="shared" si="2"/>
        <v>15114.4</v>
      </c>
      <c r="P27" s="10">
        <f t="shared" si="2"/>
        <v>4981</v>
      </c>
      <c r="Q27" s="10">
        <f t="shared" si="2"/>
        <v>1509.8</v>
      </c>
      <c r="R27" s="10">
        <f t="shared" si="2"/>
        <v>1600.4</v>
      </c>
      <c r="S27" s="1"/>
    </row>
    <row r="28" spans="1:19" ht="132.75" customHeight="1">
      <c r="A28" s="46" t="s">
        <v>321</v>
      </c>
      <c r="B28" s="8" t="s">
        <v>67</v>
      </c>
      <c r="C28" s="12" t="s">
        <v>275</v>
      </c>
      <c r="D28" s="1" t="s">
        <v>0</v>
      </c>
      <c r="E28" s="1" t="s">
        <v>13</v>
      </c>
      <c r="F28" s="1" t="s">
        <v>4</v>
      </c>
      <c r="G28" s="1"/>
      <c r="H28" s="1"/>
      <c r="I28" s="1"/>
      <c r="J28" s="50" t="s">
        <v>326</v>
      </c>
      <c r="K28" s="1"/>
      <c r="L28" s="51" t="s">
        <v>327</v>
      </c>
      <c r="M28" s="15">
        <v>3675.7</v>
      </c>
      <c r="N28" s="15">
        <v>3312.4</v>
      </c>
      <c r="O28" s="57">
        <v>5055.1</v>
      </c>
      <c r="P28" s="15">
        <v>5218.8</v>
      </c>
      <c r="Q28" s="15">
        <v>5739.1</v>
      </c>
      <c r="R28" s="15">
        <v>6907.5</v>
      </c>
      <c r="S28" s="1"/>
    </row>
    <row r="29" spans="1:19" ht="77.25" customHeight="1">
      <c r="A29" s="74" t="s">
        <v>68</v>
      </c>
      <c r="B29" s="71" t="s">
        <v>69</v>
      </c>
      <c r="C29" s="12"/>
      <c r="D29" s="1"/>
      <c r="E29" s="1"/>
      <c r="F29" s="1"/>
      <c r="G29" s="1"/>
      <c r="H29" s="1"/>
      <c r="I29" s="1"/>
      <c r="J29" s="45"/>
      <c r="K29" s="1"/>
      <c r="L29" s="1"/>
      <c r="M29" s="21"/>
      <c r="N29" s="22"/>
      <c r="O29" s="59"/>
      <c r="P29" s="15"/>
      <c r="Q29" s="15"/>
      <c r="R29" s="15"/>
      <c r="S29" s="1"/>
    </row>
    <row r="30" spans="1:19" ht="131.25" customHeight="1">
      <c r="A30" s="75"/>
      <c r="B30" s="72"/>
      <c r="C30" s="12" t="s">
        <v>7</v>
      </c>
      <c r="D30" s="1" t="s">
        <v>277</v>
      </c>
      <c r="E30" s="1" t="s">
        <v>258</v>
      </c>
      <c r="F30" s="1" t="s">
        <v>259</v>
      </c>
      <c r="G30" s="1"/>
      <c r="H30" s="1"/>
      <c r="I30" s="1"/>
      <c r="J30" s="50" t="s">
        <v>326</v>
      </c>
      <c r="K30" s="1"/>
      <c r="L30" s="51" t="s">
        <v>327</v>
      </c>
      <c r="M30" s="15">
        <v>3452.8</v>
      </c>
      <c r="N30" s="15">
        <v>3216.5</v>
      </c>
      <c r="O30" s="57">
        <v>1900</v>
      </c>
      <c r="P30" s="15">
        <v>2755</v>
      </c>
      <c r="Q30" s="15">
        <v>2925.8</v>
      </c>
      <c r="R30" s="15">
        <v>3101.4</v>
      </c>
      <c r="S30" s="1"/>
    </row>
    <row r="31" spans="1:19" ht="128.25" customHeight="1">
      <c r="A31" s="76"/>
      <c r="B31" s="73"/>
      <c r="C31" s="12" t="s">
        <v>291</v>
      </c>
      <c r="D31" s="1"/>
      <c r="E31" s="1"/>
      <c r="F31" s="1"/>
      <c r="G31" s="1"/>
      <c r="H31" s="1"/>
      <c r="I31" s="1"/>
      <c r="J31" s="50" t="s">
        <v>326</v>
      </c>
      <c r="K31" s="1"/>
      <c r="L31" s="1"/>
      <c r="M31" s="10">
        <f aca="true" t="shared" si="3" ref="M31:R31">SUM(M29:M30)</f>
        <v>3452.8</v>
      </c>
      <c r="N31" s="10">
        <f t="shared" si="3"/>
        <v>3216.5</v>
      </c>
      <c r="O31" s="47">
        <f t="shared" si="3"/>
        <v>1900</v>
      </c>
      <c r="P31" s="10">
        <f t="shared" si="3"/>
        <v>2755</v>
      </c>
      <c r="Q31" s="10">
        <f t="shared" si="3"/>
        <v>2925.8</v>
      </c>
      <c r="R31" s="10">
        <f t="shared" si="3"/>
        <v>3101.4</v>
      </c>
      <c r="S31" s="1"/>
    </row>
    <row r="32" spans="1:19" ht="145.5" customHeight="1">
      <c r="A32" s="43" t="s">
        <v>320</v>
      </c>
      <c r="B32" s="8" t="s">
        <v>70</v>
      </c>
      <c r="C32" s="12"/>
      <c r="D32" s="1"/>
      <c r="E32" s="1"/>
      <c r="F32" s="1"/>
      <c r="G32" s="1"/>
      <c r="H32" s="1"/>
      <c r="I32" s="1"/>
      <c r="J32" s="1"/>
      <c r="K32" s="1"/>
      <c r="L32" s="1"/>
      <c r="M32" s="15"/>
      <c r="N32" s="15"/>
      <c r="O32" s="57"/>
      <c r="P32" s="15"/>
      <c r="Q32" s="15"/>
      <c r="R32" s="15"/>
      <c r="S32" s="1"/>
    </row>
    <row r="33" spans="1:19" ht="56.25">
      <c r="A33" s="43" t="s">
        <v>71</v>
      </c>
      <c r="B33" s="8" t="s">
        <v>72</v>
      </c>
      <c r="C33" s="12"/>
      <c r="D33" s="1"/>
      <c r="E33" s="1"/>
      <c r="F33" s="1"/>
      <c r="G33" s="1"/>
      <c r="H33" s="1"/>
      <c r="I33" s="1"/>
      <c r="J33" s="1"/>
      <c r="K33" s="1"/>
      <c r="L33" s="1"/>
      <c r="M33" s="15"/>
      <c r="N33" s="15"/>
      <c r="O33" s="57"/>
      <c r="P33" s="15"/>
      <c r="Q33" s="15"/>
      <c r="R33" s="15"/>
      <c r="S33" s="1"/>
    </row>
    <row r="34" spans="1:19" ht="120.75" customHeight="1">
      <c r="A34" s="67" t="s">
        <v>73</v>
      </c>
      <c r="B34" s="69" t="s">
        <v>74</v>
      </c>
      <c r="C34" s="12" t="s">
        <v>8</v>
      </c>
      <c r="D34" s="1" t="s">
        <v>279</v>
      </c>
      <c r="E34" s="1" t="s">
        <v>260</v>
      </c>
      <c r="F34" s="1" t="s">
        <v>261</v>
      </c>
      <c r="G34" s="1" t="s">
        <v>284</v>
      </c>
      <c r="H34" s="1"/>
      <c r="I34" s="1" t="s">
        <v>263</v>
      </c>
      <c r="J34" s="50" t="s">
        <v>326</v>
      </c>
      <c r="K34" s="1"/>
      <c r="L34" s="51" t="s">
        <v>327</v>
      </c>
      <c r="M34" s="21">
        <v>22</v>
      </c>
      <c r="N34" s="21">
        <v>22</v>
      </c>
      <c r="O34" s="57">
        <v>70.4</v>
      </c>
      <c r="P34" s="15">
        <v>415.1</v>
      </c>
      <c r="Q34" s="15">
        <v>679.8</v>
      </c>
      <c r="R34" s="15">
        <v>720.6</v>
      </c>
      <c r="S34" s="1"/>
    </row>
    <row r="35" spans="1:19" ht="120.75" customHeight="1">
      <c r="A35" s="68"/>
      <c r="B35" s="70"/>
      <c r="C35" s="11" t="s">
        <v>294</v>
      </c>
      <c r="D35" s="35" t="s">
        <v>0</v>
      </c>
      <c r="E35" s="35" t="s">
        <v>243</v>
      </c>
      <c r="F35" s="35" t="s">
        <v>268</v>
      </c>
      <c r="G35" s="35"/>
      <c r="H35" s="35"/>
      <c r="I35" s="35"/>
      <c r="J35" s="50" t="s">
        <v>331</v>
      </c>
      <c r="K35" s="35"/>
      <c r="L35" s="51" t="s">
        <v>327</v>
      </c>
      <c r="M35" s="15">
        <v>229.1</v>
      </c>
      <c r="N35" s="15">
        <v>226.2</v>
      </c>
      <c r="O35" s="57">
        <v>230.4</v>
      </c>
      <c r="P35" s="15">
        <v>18</v>
      </c>
      <c r="Q35" s="15">
        <v>19.1</v>
      </c>
      <c r="R35" s="15">
        <f>Q35*1.106</f>
        <v>21.1</v>
      </c>
      <c r="S35" s="1"/>
    </row>
    <row r="36" spans="1:19" ht="118.5" customHeight="1">
      <c r="A36" s="23" t="s">
        <v>75</v>
      </c>
      <c r="B36" s="24" t="s">
        <v>76</v>
      </c>
      <c r="C36" s="12" t="s">
        <v>8</v>
      </c>
      <c r="D36" s="1" t="s">
        <v>279</v>
      </c>
      <c r="E36" s="1" t="s">
        <v>278</v>
      </c>
      <c r="F36" s="1" t="s">
        <v>261</v>
      </c>
      <c r="G36" s="1" t="s">
        <v>262</v>
      </c>
      <c r="H36" s="1"/>
      <c r="I36" s="1" t="s">
        <v>263</v>
      </c>
      <c r="J36" s="50" t="s">
        <v>326</v>
      </c>
      <c r="K36" s="1"/>
      <c r="L36" s="51" t="s">
        <v>327</v>
      </c>
      <c r="M36" s="15">
        <v>510.6</v>
      </c>
      <c r="N36" s="15">
        <v>78.2</v>
      </c>
      <c r="O36" s="57">
        <v>300</v>
      </c>
      <c r="P36" s="15">
        <v>225</v>
      </c>
      <c r="Q36" s="15">
        <v>0</v>
      </c>
      <c r="R36" s="15">
        <v>0</v>
      </c>
      <c r="S36" s="1"/>
    </row>
    <row r="37" spans="1:19" ht="7.5" customHeight="1" hidden="1">
      <c r="A37" s="25"/>
      <c r="B37" s="26"/>
      <c r="C37" s="12"/>
      <c r="D37" s="1"/>
      <c r="E37" s="1"/>
      <c r="F37" s="1"/>
      <c r="G37" s="1"/>
      <c r="H37" s="1"/>
      <c r="I37" s="1"/>
      <c r="J37" s="1"/>
      <c r="K37" s="1"/>
      <c r="L37" s="1"/>
      <c r="M37" s="15"/>
      <c r="N37" s="15"/>
      <c r="O37" s="57"/>
      <c r="P37" s="15"/>
      <c r="Q37" s="15"/>
      <c r="R37" s="15"/>
      <c r="S37" s="1"/>
    </row>
    <row r="38" spans="1:19" ht="112.5">
      <c r="A38" s="43" t="s">
        <v>77</v>
      </c>
      <c r="B38" s="8" t="s">
        <v>78</v>
      </c>
      <c r="C38" s="48" t="s">
        <v>324</v>
      </c>
      <c r="D38" s="1" t="s">
        <v>0</v>
      </c>
      <c r="E38" s="1" t="s">
        <v>14</v>
      </c>
      <c r="F38" s="1" t="s">
        <v>4</v>
      </c>
      <c r="G38" s="1"/>
      <c r="H38" s="1"/>
      <c r="I38" s="1"/>
      <c r="J38" s="50" t="s">
        <v>326</v>
      </c>
      <c r="K38" s="1"/>
      <c r="L38" s="51" t="s">
        <v>327</v>
      </c>
      <c r="M38" s="15">
        <v>6.2</v>
      </c>
      <c r="N38" s="15">
        <v>5.6</v>
      </c>
      <c r="O38" s="57">
        <v>6</v>
      </c>
      <c r="P38" s="15">
        <v>5.9</v>
      </c>
      <c r="Q38" s="15">
        <v>6.3</v>
      </c>
      <c r="R38" s="15">
        <v>6.6</v>
      </c>
      <c r="S38" s="1"/>
    </row>
    <row r="39" spans="1:19" ht="120.75" customHeight="1">
      <c r="A39" s="43" t="s">
        <v>79</v>
      </c>
      <c r="B39" s="1" t="s">
        <v>80</v>
      </c>
      <c r="C39" s="1" t="s">
        <v>9</v>
      </c>
      <c r="D39" s="1" t="s">
        <v>0</v>
      </c>
      <c r="E39" s="1" t="s">
        <v>15</v>
      </c>
      <c r="F39" s="1" t="s">
        <v>4</v>
      </c>
      <c r="G39" s="1"/>
      <c r="H39" s="1"/>
      <c r="I39" s="1"/>
      <c r="J39" s="50" t="s">
        <v>326</v>
      </c>
      <c r="K39" s="1"/>
      <c r="L39" s="51" t="s">
        <v>327</v>
      </c>
      <c r="M39" s="15">
        <v>1108.5</v>
      </c>
      <c r="N39" s="15">
        <v>1096.5</v>
      </c>
      <c r="O39" s="57">
        <v>1452.9</v>
      </c>
      <c r="P39" s="15">
        <v>1269.3</v>
      </c>
      <c r="Q39" s="15">
        <v>1334.2</v>
      </c>
      <c r="R39" s="15">
        <v>1414.3</v>
      </c>
      <c r="S39" s="1"/>
    </row>
    <row r="40" spans="1:19" ht="132.75" customHeight="1">
      <c r="A40" s="43" t="s">
        <v>81</v>
      </c>
      <c r="B40" s="28" t="s">
        <v>82</v>
      </c>
      <c r="C40" s="12" t="s">
        <v>9</v>
      </c>
      <c r="D40" s="1" t="s">
        <v>0</v>
      </c>
      <c r="E40" s="1" t="s">
        <v>16</v>
      </c>
      <c r="F40" s="1" t="s">
        <v>4</v>
      </c>
      <c r="G40" s="19" t="s">
        <v>295</v>
      </c>
      <c r="H40" s="1"/>
      <c r="I40" s="1" t="s">
        <v>264</v>
      </c>
      <c r="J40" s="50" t="s">
        <v>326</v>
      </c>
      <c r="K40" s="1"/>
      <c r="L40" s="51" t="s">
        <v>327</v>
      </c>
      <c r="M40" s="15">
        <v>8954.5</v>
      </c>
      <c r="N40" s="15">
        <v>7934.6</v>
      </c>
      <c r="O40" s="57">
        <v>9232.7</v>
      </c>
      <c r="P40" s="15">
        <v>9288.5</v>
      </c>
      <c r="Q40" s="15">
        <v>9929</v>
      </c>
      <c r="R40" s="15">
        <v>10599.5</v>
      </c>
      <c r="S40" s="1"/>
    </row>
    <row r="41" spans="1:19" ht="82.5" customHeight="1">
      <c r="A41" s="43" t="s">
        <v>83</v>
      </c>
      <c r="B41" s="8" t="s">
        <v>84</v>
      </c>
      <c r="C41" s="12"/>
      <c r="D41" s="1"/>
      <c r="E41" s="1"/>
      <c r="F41" s="1"/>
      <c r="G41" s="1"/>
      <c r="H41" s="1"/>
      <c r="I41" s="1"/>
      <c r="J41" s="1"/>
      <c r="K41" s="1"/>
      <c r="L41" s="1"/>
      <c r="M41" s="15"/>
      <c r="N41" s="15"/>
      <c r="O41" s="57"/>
      <c r="P41" s="15"/>
      <c r="Q41" s="15"/>
      <c r="R41" s="15"/>
      <c r="S41" s="1"/>
    </row>
    <row r="42" spans="1:19" ht="74.25" customHeight="1">
      <c r="A42" s="43" t="s">
        <v>85</v>
      </c>
      <c r="B42" s="8" t="s">
        <v>86</v>
      </c>
      <c r="C42" s="12"/>
      <c r="D42" s="1"/>
      <c r="E42" s="1"/>
      <c r="F42" s="1"/>
      <c r="G42" s="1"/>
      <c r="H42" s="1"/>
      <c r="I42" s="1"/>
      <c r="J42" s="1"/>
      <c r="K42" s="1"/>
      <c r="L42" s="1"/>
      <c r="M42" s="15"/>
      <c r="N42" s="15"/>
      <c r="O42" s="57"/>
      <c r="P42" s="15"/>
      <c r="Q42" s="15"/>
      <c r="R42" s="15"/>
      <c r="S42" s="1"/>
    </row>
    <row r="43" spans="1:19" ht="123" customHeight="1">
      <c r="A43" s="43" t="s">
        <v>87</v>
      </c>
      <c r="B43" s="8" t="s">
        <v>88</v>
      </c>
      <c r="C43" s="12" t="s">
        <v>292</v>
      </c>
      <c r="D43" s="1" t="s">
        <v>0</v>
      </c>
      <c r="E43" s="1" t="s">
        <v>17</v>
      </c>
      <c r="F43" s="1" t="s">
        <v>4</v>
      </c>
      <c r="G43" s="1"/>
      <c r="H43" s="1"/>
      <c r="I43" s="1"/>
      <c r="J43" s="50" t="s">
        <v>326</v>
      </c>
      <c r="K43" s="1"/>
      <c r="L43" s="51" t="s">
        <v>327</v>
      </c>
      <c r="M43" s="15">
        <v>264</v>
      </c>
      <c r="N43" s="15">
        <v>264</v>
      </c>
      <c r="O43" s="57">
        <v>269</v>
      </c>
      <c r="P43" s="15">
        <v>2134</v>
      </c>
      <c r="Q43" s="15">
        <v>2266.3</v>
      </c>
      <c r="R43" s="15">
        <v>2402.3</v>
      </c>
      <c r="S43" s="1"/>
    </row>
    <row r="44" spans="1:19" ht="71.25" customHeight="1" hidden="1">
      <c r="A44" s="86" t="s">
        <v>322</v>
      </c>
      <c r="B44" s="71" t="s">
        <v>89</v>
      </c>
      <c r="C44" s="12" t="s">
        <v>10</v>
      </c>
      <c r="D44" s="1" t="s">
        <v>0</v>
      </c>
      <c r="E44" s="1" t="s">
        <v>18</v>
      </c>
      <c r="F44" s="1" t="s">
        <v>4</v>
      </c>
      <c r="G44" s="1"/>
      <c r="H44" s="1"/>
      <c r="I44" s="1"/>
      <c r="J44" s="1" t="s">
        <v>246</v>
      </c>
      <c r="K44" s="1"/>
      <c r="L44" s="1" t="s">
        <v>235</v>
      </c>
      <c r="M44" s="15">
        <v>184.3</v>
      </c>
      <c r="N44" s="15">
        <v>173.7</v>
      </c>
      <c r="O44" s="57">
        <v>184.3</v>
      </c>
      <c r="P44" s="15">
        <f aca="true" t="shared" si="4" ref="P44:P49">O44*1.062</f>
        <v>195.7</v>
      </c>
      <c r="Q44" s="15">
        <f aca="true" t="shared" si="5" ref="Q44:Q49">P44*1.061</f>
        <v>207.6</v>
      </c>
      <c r="R44" s="15">
        <f aca="true" t="shared" si="6" ref="R44:R49">Q44*1.06</f>
        <v>220.1</v>
      </c>
      <c r="S44" s="1"/>
    </row>
    <row r="45" spans="1:19" ht="56.25" customHeight="1" hidden="1">
      <c r="A45" s="87"/>
      <c r="B45" s="89"/>
      <c r="C45" s="12"/>
      <c r="D45" s="1" t="s">
        <v>0</v>
      </c>
      <c r="E45" s="1" t="s">
        <v>18</v>
      </c>
      <c r="F45" s="1" t="s">
        <v>4</v>
      </c>
      <c r="G45" s="1"/>
      <c r="H45" s="1"/>
      <c r="I45" s="1"/>
      <c r="J45" s="1"/>
      <c r="K45" s="1"/>
      <c r="L45" s="1"/>
      <c r="M45" s="15"/>
      <c r="N45" s="15"/>
      <c r="O45" s="57"/>
      <c r="P45" s="15">
        <f t="shared" si="4"/>
        <v>0</v>
      </c>
      <c r="Q45" s="15">
        <f t="shared" si="5"/>
        <v>0</v>
      </c>
      <c r="R45" s="15">
        <f t="shared" si="6"/>
        <v>0</v>
      </c>
      <c r="S45" s="1"/>
    </row>
    <row r="46" spans="1:19" ht="112.5">
      <c r="A46" s="88"/>
      <c r="B46" s="90"/>
      <c r="C46" s="12" t="s">
        <v>293</v>
      </c>
      <c r="D46" s="1" t="s">
        <v>0</v>
      </c>
      <c r="E46" s="1" t="s">
        <v>18</v>
      </c>
      <c r="F46" s="1" t="s">
        <v>4</v>
      </c>
      <c r="G46" s="1"/>
      <c r="H46" s="1"/>
      <c r="I46" s="1"/>
      <c r="J46" s="50" t="s">
        <v>326</v>
      </c>
      <c r="K46" s="1"/>
      <c r="L46" s="51" t="s">
        <v>327</v>
      </c>
      <c r="M46" s="15">
        <v>312.6</v>
      </c>
      <c r="N46" s="15">
        <v>307.9</v>
      </c>
      <c r="O46" s="57">
        <v>347.6</v>
      </c>
      <c r="P46" s="15">
        <v>422.7</v>
      </c>
      <c r="Q46" s="15">
        <v>448.9</v>
      </c>
      <c r="R46" s="15">
        <v>475.8</v>
      </c>
      <c r="S46" s="1"/>
    </row>
    <row r="47" spans="1:19" ht="56.25">
      <c r="A47" s="43" t="s">
        <v>90</v>
      </c>
      <c r="B47" s="8" t="s">
        <v>91</v>
      </c>
      <c r="C47" s="12"/>
      <c r="D47" s="1"/>
      <c r="E47" s="1"/>
      <c r="F47" s="1"/>
      <c r="G47" s="1"/>
      <c r="H47" s="1"/>
      <c r="I47" s="1"/>
      <c r="J47" s="1"/>
      <c r="K47" s="1"/>
      <c r="L47" s="1"/>
      <c r="M47" s="15"/>
      <c r="N47" s="15"/>
      <c r="O47" s="57"/>
      <c r="P47" s="15"/>
      <c r="Q47" s="15"/>
      <c r="R47" s="15"/>
      <c r="S47" s="1"/>
    </row>
    <row r="48" spans="1:19" ht="22.5">
      <c r="A48" s="43" t="s">
        <v>92</v>
      </c>
      <c r="B48" s="8" t="s">
        <v>93</v>
      </c>
      <c r="C48" s="12"/>
      <c r="D48" s="1"/>
      <c r="E48" s="1"/>
      <c r="F48" s="1"/>
      <c r="G48" s="1"/>
      <c r="H48" s="1"/>
      <c r="I48" s="1"/>
      <c r="J48" s="1"/>
      <c r="K48" s="1"/>
      <c r="L48" s="1"/>
      <c r="M48" s="15"/>
      <c r="N48" s="15"/>
      <c r="O48" s="57"/>
      <c r="P48" s="15"/>
      <c r="Q48" s="15"/>
      <c r="R48" s="15"/>
      <c r="S48" s="1"/>
    </row>
    <row r="49" spans="1:19" ht="56.25" customHeight="1" hidden="1">
      <c r="A49" s="81" t="s">
        <v>94</v>
      </c>
      <c r="B49" s="71" t="s">
        <v>95</v>
      </c>
      <c r="C49" s="12"/>
      <c r="D49" s="1"/>
      <c r="E49" s="1"/>
      <c r="F49" s="1"/>
      <c r="G49" s="1"/>
      <c r="H49" s="1"/>
      <c r="I49" s="1"/>
      <c r="J49" s="1"/>
      <c r="K49" s="1"/>
      <c r="L49" s="1"/>
      <c r="M49" s="15"/>
      <c r="N49" s="15"/>
      <c r="O49" s="57"/>
      <c r="P49" s="15">
        <f t="shared" si="4"/>
        <v>0</v>
      </c>
      <c r="Q49" s="15">
        <f t="shared" si="5"/>
        <v>0</v>
      </c>
      <c r="R49" s="15">
        <f t="shared" si="6"/>
        <v>0</v>
      </c>
      <c r="S49" s="1"/>
    </row>
    <row r="50" spans="1:19" ht="180" customHeight="1">
      <c r="A50" s="82"/>
      <c r="B50" s="72"/>
      <c r="C50" s="12" t="s">
        <v>6</v>
      </c>
      <c r="D50" s="1" t="s">
        <v>0</v>
      </c>
      <c r="E50" s="1" t="s">
        <v>19</v>
      </c>
      <c r="F50" s="1" t="s">
        <v>4</v>
      </c>
      <c r="G50" s="1"/>
      <c r="H50" s="1"/>
      <c r="I50" s="1"/>
      <c r="J50" s="50" t="s">
        <v>326</v>
      </c>
      <c r="K50" s="1"/>
      <c r="L50" s="51" t="s">
        <v>327</v>
      </c>
      <c r="M50" s="15">
        <v>1017.7</v>
      </c>
      <c r="N50" s="15">
        <v>629.6</v>
      </c>
      <c r="O50" s="57">
        <v>950.4</v>
      </c>
      <c r="P50" s="15">
        <v>1269.1</v>
      </c>
      <c r="Q50" s="15">
        <v>1347.8</v>
      </c>
      <c r="R50" s="15">
        <v>1428.7</v>
      </c>
      <c r="S50" s="1"/>
    </row>
    <row r="51" spans="1:19" ht="39.75" customHeight="1">
      <c r="A51" s="83"/>
      <c r="B51" s="73"/>
      <c r="C51" s="12" t="s">
        <v>6</v>
      </c>
      <c r="D51" s="1"/>
      <c r="E51" s="1"/>
      <c r="F51" s="1"/>
      <c r="G51" s="1"/>
      <c r="H51" s="1"/>
      <c r="I51" s="1"/>
      <c r="J51" s="1"/>
      <c r="K51" s="1"/>
      <c r="L51" s="1"/>
      <c r="M51" s="10">
        <f aca="true" t="shared" si="7" ref="M51:R51">SUM(M49:M50)</f>
        <v>1017.7</v>
      </c>
      <c r="N51" s="10">
        <f t="shared" si="7"/>
        <v>629.6</v>
      </c>
      <c r="O51" s="47">
        <f t="shared" si="7"/>
        <v>950.4</v>
      </c>
      <c r="P51" s="10">
        <f t="shared" si="7"/>
        <v>1269.1</v>
      </c>
      <c r="Q51" s="10">
        <f t="shared" si="7"/>
        <v>1347.8</v>
      </c>
      <c r="R51" s="10">
        <f t="shared" si="7"/>
        <v>1428.7</v>
      </c>
      <c r="S51" s="1"/>
    </row>
    <row r="52" spans="1:19" ht="315">
      <c r="A52" s="43" t="s">
        <v>318</v>
      </c>
      <c r="B52" s="8" t="s">
        <v>96</v>
      </c>
      <c r="C52" s="12" t="s">
        <v>6</v>
      </c>
      <c r="D52" s="1" t="s">
        <v>0</v>
      </c>
      <c r="E52" s="1" t="s">
        <v>20</v>
      </c>
      <c r="F52" s="1" t="s">
        <v>4</v>
      </c>
      <c r="G52" s="1"/>
      <c r="H52" s="1"/>
      <c r="I52" s="1"/>
      <c r="J52" s="50" t="s">
        <v>326</v>
      </c>
      <c r="K52" s="1"/>
      <c r="L52" s="51" t="s">
        <v>327</v>
      </c>
      <c r="M52" s="15">
        <v>3144.4</v>
      </c>
      <c r="N52" s="21">
        <v>2652</v>
      </c>
      <c r="O52" s="57">
        <v>3911.2</v>
      </c>
      <c r="P52" s="29">
        <v>4563.3</v>
      </c>
      <c r="Q52" s="49">
        <v>4677.4</v>
      </c>
      <c r="R52" s="15">
        <v>5039.4</v>
      </c>
      <c r="S52" s="1"/>
    </row>
    <row r="53" spans="1:19" ht="264" customHeight="1">
      <c r="A53" s="43" t="s">
        <v>236</v>
      </c>
      <c r="B53" s="8" t="s">
        <v>97</v>
      </c>
      <c r="C53" s="12" t="s">
        <v>271</v>
      </c>
      <c r="D53" s="1" t="s">
        <v>0</v>
      </c>
      <c r="E53" s="1" t="s">
        <v>238</v>
      </c>
      <c r="F53" s="1" t="s">
        <v>4</v>
      </c>
      <c r="G53" s="1"/>
      <c r="H53" s="1"/>
      <c r="I53" s="1"/>
      <c r="J53" s="13" t="s">
        <v>315</v>
      </c>
      <c r="K53" s="1"/>
      <c r="L53" s="14" t="s">
        <v>304</v>
      </c>
      <c r="M53" s="21">
        <v>2273.5</v>
      </c>
      <c r="N53" s="21">
        <v>1713.5</v>
      </c>
      <c r="O53" s="57">
        <v>610</v>
      </c>
      <c r="P53" s="15"/>
      <c r="Q53" s="15"/>
      <c r="R53" s="15"/>
      <c r="S53" s="1"/>
    </row>
    <row r="54" spans="1:19" ht="128.25" customHeight="1">
      <c r="A54" s="43" t="s">
        <v>319</v>
      </c>
      <c r="B54" s="8" t="s">
        <v>98</v>
      </c>
      <c r="C54" s="12" t="s">
        <v>6</v>
      </c>
      <c r="D54" s="1" t="s">
        <v>0</v>
      </c>
      <c r="E54" s="1" t="s">
        <v>239</v>
      </c>
      <c r="F54" s="1" t="s">
        <v>4</v>
      </c>
      <c r="G54" s="1"/>
      <c r="H54" s="1"/>
      <c r="I54" s="1"/>
      <c r="J54" s="13"/>
      <c r="K54" s="1"/>
      <c r="L54" s="14"/>
      <c r="M54" s="21"/>
      <c r="N54" s="21"/>
      <c r="O54" s="59"/>
      <c r="P54" s="15"/>
      <c r="Q54" s="15"/>
      <c r="R54" s="15"/>
      <c r="S54" s="1"/>
    </row>
    <row r="55" spans="1:19" ht="121.5" customHeight="1">
      <c r="A55" s="43" t="s">
        <v>99</v>
      </c>
      <c r="B55" s="8" t="s">
        <v>100</v>
      </c>
      <c r="C55" s="12" t="s">
        <v>6</v>
      </c>
      <c r="D55" s="1" t="s">
        <v>0</v>
      </c>
      <c r="E55" s="1" t="s">
        <v>21</v>
      </c>
      <c r="F55" s="1" t="s">
        <v>4</v>
      </c>
      <c r="G55" s="1"/>
      <c r="H55" s="1"/>
      <c r="I55" s="1"/>
      <c r="J55" s="50" t="s">
        <v>326</v>
      </c>
      <c r="K55" s="1"/>
      <c r="L55" s="51" t="s">
        <v>327</v>
      </c>
      <c r="M55" s="21">
        <v>265</v>
      </c>
      <c r="N55" s="21">
        <v>223</v>
      </c>
      <c r="O55" s="57">
        <v>408.8</v>
      </c>
      <c r="P55" s="15">
        <v>656.4</v>
      </c>
      <c r="Q55" s="15">
        <v>697.1</v>
      </c>
      <c r="R55" s="15">
        <v>738.9</v>
      </c>
      <c r="S55" s="1"/>
    </row>
    <row r="56" spans="1:19" ht="112.5">
      <c r="A56" s="43" t="s">
        <v>101</v>
      </c>
      <c r="B56" s="8" t="s">
        <v>102</v>
      </c>
      <c r="C56" s="12"/>
      <c r="D56" s="1"/>
      <c r="E56" s="1"/>
      <c r="F56" s="1"/>
      <c r="G56" s="1"/>
      <c r="H56" s="1"/>
      <c r="I56" s="1"/>
      <c r="J56" s="50" t="s">
        <v>326</v>
      </c>
      <c r="K56" s="1"/>
      <c r="L56" s="1"/>
      <c r="M56" s="15"/>
      <c r="N56" s="15"/>
      <c r="O56" s="57"/>
      <c r="P56" s="15"/>
      <c r="Q56" s="15"/>
      <c r="R56" s="15"/>
      <c r="S56" s="1"/>
    </row>
    <row r="57" spans="1:19" ht="56.25">
      <c r="A57" s="43" t="s">
        <v>103</v>
      </c>
      <c r="B57" s="8" t="s">
        <v>104</v>
      </c>
      <c r="C57" s="12"/>
      <c r="D57" s="1"/>
      <c r="E57" s="1"/>
      <c r="F57" s="1"/>
      <c r="G57" s="1"/>
      <c r="H57" s="1"/>
      <c r="I57" s="1"/>
      <c r="J57" s="1"/>
      <c r="K57" s="1"/>
      <c r="L57" s="1"/>
      <c r="M57" s="15"/>
      <c r="N57" s="15"/>
      <c r="O57" s="57"/>
      <c r="P57" s="15"/>
      <c r="Q57" s="15"/>
      <c r="R57" s="15"/>
      <c r="S57" s="1"/>
    </row>
    <row r="58" spans="1:19" ht="56.25">
      <c r="A58" s="43" t="s">
        <v>105</v>
      </c>
      <c r="B58" s="8" t="s">
        <v>106</v>
      </c>
      <c r="C58" s="12"/>
      <c r="D58" s="1"/>
      <c r="E58" s="1"/>
      <c r="F58" s="1"/>
      <c r="G58" s="1"/>
      <c r="H58" s="1"/>
      <c r="I58" s="1"/>
      <c r="J58" s="1"/>
      <c r="K58" s="1"/>
      <c r="L58" s="1"/>
      <c r="M58" s="15"/>
      <c r="N58" s="15"/>
      <c r="O58" s="57"/>
      <c r="P58" s="15"/>
      <c r="Q58" s="15"/>
      <c r="R58" s="15"/>
      <c r="S58" s="1"/>
    </row>
    <row r="59" spans="1:19" ht="45">
      <c r="A59" s="43" t="s">
        <v>107</v>
      </c>
      <c r="B59" s="8" t="s">
        <v>108</v>
      </c>
      <c r="C59" s="12"/>
      <c r="D59" s="1"/>
      <c r="E59" s="1"/>
      <c r="F59" s="1"/>
      <c r="G59" s="1"/>
      <c r="H59" s="1"/>
      <c r="I59" s="1"/>
      <c r="J59" s="1"/>
      <c r="K59" s="1"/>
      <c r="L59" s="1"/>
      <c r="M59" s="15"/>
      <c r="N59" s="15"/>
      <c r="O59" s="57"/>
      <c r="P59" s="15"/>
      <c r="Q59" s="15"/>
      <c r="R59" s="15"/>
      <c r="S59" s="1"/>
    </row>
    <row r="60" spans="1:19" ht="56.25">
      <c r="A60" s="43" t="s">
        <v>109</v>
      </c>
      <c r="B60" s="8" t="s">
        <v>110</v>
      </c>
      <c r="C60" s="12"/>
      <c r="D60" s="1"/>
      <c r="E60" s="1"/>
      <c r="F60" s="1"/>
      <c r="G60" s="1"/>
      <c r="H60" s="1"/>
      <c r="I60" s="1"/>
      <c r="J60" s="1"/>
      <c r="K60" s="1"/>
      <c r="L60" s="1"/>
      <c r="M60" s="15"/>
      <c r="N60" s="15"/>
      <c r="O60" s="57"/>
      <c r="P60" s="15"/>
      <c r="Q60" s="15"/>
      <c r="R60" s="15"/>
      <c r="S60" s="1"/>
    </row>
    <row r="61" spans="1:19" ht="112.5">
      <c r="A61" s="43" t="s">
        <v>111</v>
      </c>
      <c r="B61" s="8" t="s">
        <v>112</v>
      </c>
      <c r="C61" s="12" t="s">
        <v>249</v>
      </c>
      <c r="D61" s="1" t="s">
        <v>0</v>
      </c>
      <c r="E61" s="1" t="s">
        <v>254</v>
      </c>
      <c r="F61" s="1" t="s">
        <v>4</v>
      </c>
      <c r="G61" s="1"/>
      <c r="H61" s="1"/>
      <c r="I61" s="1"/>
      <c r="J61" s="50" t="s">
        <v>326</v>
      </c>
      <c r="K61" s="1"/>
      <c r="L61" s="51" t="s">
        <v>327</v>
      </c>
      <c r="M61" s="21">
        <v>30</v>
      </c>
      <c r="N61" s="15">
        <v>0</v>
      </c>
      <c r="O61" s="57">
        <v>50</v>
      </c>
      <c r="P61" s="15">
        <v>0</v>
      </c>
      <c r="Q61" s="15">
        <v>0</v>
      </c>
      <c r="R61" s="15">
        <v>0</v>
      </c>
      <c r="S61" s="1"/>
    </row>
    <row r="62" spans="1:19" ht="67.5">
      <c r="A62" s="43" t="s">
        <v>113</v>
      </c>
      <c r="B62" s="8" t="s">
        <v>114</v>
      </c>
      <c r="C62" s="12"/>
      <c r="D62" s="1"/>
      <c r="E62" s="1"/>
      <c r="F62" s="1"/>
      <c r="G62" s="1"/>
      <c r="H62" s="1"/>
      <c r="I62" s="1"/>
      <c r="J62" s="1"/>
      <c r="K62" s="1"/>
      <c r="L62" s="1"/>
      <c r="M62" s="15"/>
      <c r="N62" s="15"/>
      <c r="O62" s="57"/>
      <c r="P62" s="15"/>
      <c r="Q62" s="15"/>
      <c r="R62" s="15"/>
      <c r="S62" s="1"/>
    </row>
    <row r="63" spans="1:19" ht="112.5">
      <c r="A63" s="43" t="s">
        <v>115</v>
      </c>
      <c r="B63" s="8" t="s">
        <v>116</v>
      </c>
      <c r="C63" s="48" t="s">
        <v>325</v>
      </c>
      <c r="D63" s="1" t="s">
        <v>0</v>
      </c>
      <c r="E63" s="1" t="s">
        <v>274</v>
      </c>
      <c r="F63" s="1" t="s">
        <v>4</v>
      </c>
      <c r="G63" s="1"/>
      <c r="H63" s="1"/>
      <c r="I63" s="1"/>
      <c r="J63" s="50" t="s">
        <v>326</v>
      </c>
      <c r="K63" s="1"/>
      <c r="L63" s="51" t="s">
        <v>327</v>
      </c>
      <c r="M63" s="15">
        <v>52.6</v>
      </c>
      <c r="N63" s="15">
        <v>52.6</v>
      </c>
      <c r="O63" s="57">
        <v>65.3</v>
      </c>
      <c r="P63" s="29">
        <v>85.5</v>
      </c>
      <c r="Q63" s="15">
        <v>90.8</v>
      </c>
      <c r="R63" s="15">
        <v>96.3</v>
      </c>
      <c r="S63" s="1"/>
    </row>
    <row r="64" spans="1:19" ht="78.75">
      <c r="A64" s="43" t="s">
        <v>117</v>
      </c>
      <c r="B64" s="8" t="s">
        <v>118</v>
      </c>
      <c r="C64" s="12"/>
      <c r="D64" s="1"/>
      <c r="E64" s="1"/>
      <c r="F64" s="1"/>
      <c r="G64" s="1"/>
      <c r="H64" s="1"/>
      <c r="I64" s="1"/>
      <c r="J64" s="1"/>
      <c r="K64" s="1"/>
      <c r="L64" s="1"/>
      <c r="M64" s="15"/>
      <c r="N64" s="15"/>
      <c r="O64" s="57"/>
      <c r="P64" s="15"/>
      <c r="Q64" s="15"/>
      <c r="R64" s="15"/>
      <c r="S64" s="1"/>
    </row>
    <row r="65" spans="1:19" ht="33.75">
      <c r="A65" s="43" t="s">
        <v>119</v>
      </c>
      <c r="B65" s="8" t="s">
        <v>120</v>
      </c>
      <c r="C65" s="12"/>
      <c r="D65" s="1"/>
      <c r="E65" s="1"/>
      <c r="F65" s="1"/>
      <c r="G65" s="1"/>
      <c r="H65" s="1"/>
      <c r="I65" s="1"/>
      <c r="J65" s="1"/>
      <c r="K65" s="1"/>
      <c r="L65" s="1"/>
      <c r="M65" s="15"/>
      <c r="N65" s="15"/>
      <c r="O65" s="57"/>
      <c r="P65" s="15"/>
      <c r="Q65" s="15"/>
      <c r="R65" s="15"/>
      <c r="S65" s="1"/>
    </row>
    <row r="66" spans="1:19" ht="45">
      <c r="A66" s="43" t="s">
        <v>121</v>
      </c>
      <c r="B66" s="8" t="s">
        <v>122</v>
      </c>
      <c r="C66" s="12"/>
      <c r="D66" s="1"/>
      <c r="E66" s="1"/>
      <c r="F66" s="1"/>
      <c r="G66" s="1"/>
      <c r="H66" s="1"/>
      <c r="I66" s="1"/>
      <c r="J66" s="1"/>
      <c r="K66" s="1"/>
      <c r="L66" s="1"/>
      <c r="M66" s="15"/>
      <c r="N66" s="15"/>
      <c r="O66" s="57"/>
      <c r="P66" s="15"/>
      <c r="Q66" s="15"/>
      <c r="R66" s="15"/>
      <c r="S66" s="1"/>
    </row>
    <row r="67" spans="1:19" ht="11.25">
      <c r="A67" s="43" t="s">
        <v>22</v>
      </c>
      <c r="B67" s="8"/>
      <c r="C67" s="12"/>
      <c r="D67" s="1"/>
      <c r="E67" s="1"/>
      <c r="F67" s="1"/>
      <c r="G67" s="1"/>
      <c r="H67" s="1"/>
      <c r="I67" s="1"/>
      <c r="J67" s="1"/>
      <c r="K67" s="1"/>
      <c r="L67" s="1"/>
      <c r="M67" s="15"/>
      <c r="N67" s="15"/>
      <c r="O67" s="57"/>
      <c r="P67" s="15"/>
      <c r="Q67" s="15"/>
      <c r="R67" s="15"/>
      <c r="S67" s="1"/>
    </row>
    <row r="68" spans="1:19" ht="67.5" customHeight="1">
      <c r="A68" s="23" t="s">
        <v>123</v>
      </c>
      <c r="B68" s="31" t="s">
        <v>237</v>
      </c>
      <c r="C68" s="12"/>
      <c r="D68" s="1"/>
      <c r="E68" s="1"/>
      <c r="F68" s="1"/>
      <c r="G68" s="1"/>
      <c r="H68" s="1"/>
      <c r="I68" s="1"/>
      <c r="J68" s="1"/>
      <c r="K68" s="1"/>
      <c r="L68" s="1"/>
      <c r="M68" s="10">
        <f aca="true" t="shared" si="8" ref="M68:R68">SUM(M69:M110)</f>
        <v>0</v>
      </c>
      <c r="N68" s="10">
        <f t="shared" si="8"/>
        <v>0</v>
      </c>
      <c r="O68" s="47">
        <f t="shared" si="8"/>
        <v>0</v>
      </c>
      <c r="P68" s="10">
        <f t="shared" si="8"/>
        <v>0</v>
      </c>
      <c r="Q68" s="10">
        <f t="shared" si="8"/>
        <v>0</v>
      </c>
      <c r="R68" s="10">
        <f t="shared" si="8"/>
        <v>0</v>
      </c>
      <c r="S68" s="1"/>
    </row>
    <row r="69" spans="1:19" ht="33.75">
      <c r="A69" s="43" t="s">
        <v>124</v>
      </c>
      <c r="B69" s="8" t="s">
        <v>125</v>
      </c>
      <c r="C69" s="12"/>
      <c r="D69" s="1"/>
      <c r="E69" s="1"/>
      <c r="F69" s="1"/>
      <c r="G69" s="1"/>
      <c r="H69" s="1"/>
      <c r="I69" s="1"/>
      <c r="J69" s="1"/>
      <c r="K69" s="1"/>
      <c r="L69" s="1"/>
      <c r="M69" s="15"/>
      <c r="N69" s="15"/>
      <c r="O69" s="57"/>
      <c r="P69" s="15"/>
      <c r="Q69" s="15"/>
      <c r="R69" s="15"/>
      <c r="S69" s="1"/>
    </row>
    <row r="70" spans="1:19" ht="60.75" customHeight="1">
      <c r="A70" s="43" t="s">
        <v>126</v>
      </c>
      <c r="B70" s="8" t="s">
        <v>127</v>
      </c>
      <c r="C70" s="12"/>
      <c r="D70" s="1"/>
      <c r="E70" s="1"/>
      <c r="F70" s="1"/>
      <c r="G70" s="1"/>
      <c r="H70" s="1"/>
      <c r="I70" s="1"/>
      <c r="J70" s="1"/>
      <c r="K70" s="1"/>
      <c r="L70" s="1"/>
      <c r="M70" s="15"/>
      <c r="N70" s="15"/>
      <c r="O70" s="57"/>
      <c r="P70" s="15"/>
      <c r="Q70" s="15"/>
      <c r="R70" s="15"/>
      <c r="S70" s="1"/>
    </row>
    <row r="71" spans="1:19" ht="168.75">
      <c r="A71" s="43" t="s">
        <v>128</v>
      </c>
      <c r="B71" s="8" t="s">
        <v>129</v>
      </c>
      <c r="C71" s="12"/>
      <c r="D71" s="1"/>
      <c r="E71" s="1"/>
      <c r="F71" s="1"/>
      <c r="G71" s="1"/>
      <c r="H71" s="1"/>
      <c r="I71" s="1"/>
      <c r="J71" s="1"/>
      <c r="K71" s="1"/>
      <c r="L71" s="1"/>
      <c r="M71" s="15"/>
      <c r="N71" s="15"/>
      <c r="O71" s="57"/>
      <c r="P71" s="15"/>
      <c r="Q71" s="15"/>
      <c r="R71" s="15"/>
      <c r="S71" s="1"/>
    </row>
    <row r="72" spans="1:19" ht="135">
      <c r="A72" s="43" t="s">
        <v>130</v>
      </c>
      <c r="B72" s="8" t="s">
        <v>131</v>
      </c>
      <c r="C72" s="12"/>
      <c r="D72" s="1"/>
      <c r="E72" s="1"/>
      <c r="F72" s="1"/>
      <c r="G72" s="1"/>
      <c r="H72" s="1"/>
      <c r="I72" s="1"/>
      <c r="J72" s="1"/>
      <c r="K72" s="1"/>
      <c r="L72" s="1"/>
      <c r="M72" s="15"/>
      <c r="N72" s="15"/>
      <c r="O72" s="57"/>
      <c r="P72" s="15"/>
      <c r="Q72" s="15"/>
      <c r="R72" s="15"/>
      <c r="S72" s="1"/>
    </row>
    <row r="73" spans="1:19" ht="112.5">
      <c r="A73" s="43" t="s">
        <v>132</v>
      </c>
      <c r="B73" s="8" t="s">
        <v>133</v>
      </c>
      <c r="C73" s="12"/>
      <c r="D73" s="1"/>
      <c r="E73" s="1"/>
      <c r="F73" s="1"/>
      <c r="G73" s="1"/>
      <c r="H73" s="1"/>
      <c r="I73" s="1"/>
      <c r="J73" s="1"/>
      <c r="K73" s="1"/>
      <c r="L73" s="1"/>
      <c r="M73" s="15"/>
      <c r="N73" s="15"/>
      <c r="O73" s="57"/>
      <c r="P73" s="15"/>
      <c r="Q73" s="15"/>
      <c r="R73" s="15"/>
      <c r="S73" s="1"/>
    </row>
    <row r="74" spans="1:19" ht="67.5">
      <c r="A74" s="43" t="s">
        <v>134</v>
      </c>
      <c r="B74" s="8" t="s">
        <v>135</v>
      </c>
      <c r="C74" s="12"/>
      <c r="D74" s="1"/>
      <c r="E74" s="1"/>
      <c r="F74" s="1"/>
      <c r="G74" s="1"/>
      <c r="H74" s="1"/>
      <c r="I74" s="1"/>
      <c r="J74" s="1"/>
      <c r="K74" s="1"/>
      <c r="L74" s="1"/>
      <c r="M74" s="15"/>
      <c r="N74" s="15"/>
      <c r="O74" s="57"/>
      <c r="P74" s="15"/>
      <c r="Q74" s="15"/>
      <c r="R74" s="15"/>
      <c r="S74" s="1"/>
    </row>
    <row r="75" spans="1:19" ht="90">
      <c r="A75" s="43" t="s">
        <v>136</v>
      </c>
      <c r="B75" s="8" t="s">
        <v>137</v>
      </c>
      <c r="C75" s="12"/>
      <c r="D75" s="1"/>
      <c r="E75" s="1"/>
      <c r="F75" s="1"/>
      <c r="G75" s="1"/>
      <c r="H75" s="1"/>
      <c r="I75" s="1"/>
      <c r="J75" s="1"/>
      <c r="K75" s="1"/>
      <c r="L75" s="1"/>
      <c r="M75" s="15"/>
      <c r="N75" s="15"/>
      <c r="O75" s="57"/>
      <c r="P75" s="15"/>
      <c r="Q75" s="15"/>
      <c r="R75" s="15"/>
      <c r="S75" s="1"/>
    </row>
    <row r="76" spans="1:19" ht="48" customHeight="1">
      <c r="A76" s="43" t="s">
        <v>138</v>
      </c>
      <c r="B76" s="8" t="s">
        <v>139</v>
      </c>
      <c r="C76" s="12"/>
      <c r="D76" s="1"/>
      <c r="E76" s="1"/>
      <c r="F76" s="1"/>
      <c r="G76" s="1"/>
      <c r="H76" s="1"/>
      <c r="I76" s="1"/>
      <c r="J76" s="13"/>
      <c r="K76" s="1"/>
      <c r="L76" s="14"/>
      <c r="M76" s="21"/>
      <c r="N76" s="21"/>
      <c r="O76" s="59"/>
      <c r="P76" s="15"/>
      <c r="Q76" s="15"/>
      <c r="R76" s="15"/>
      <c r="S76" s="1"/>
    </row>
    <row r="77" spans="1:19" ht="45">
      <c r="A77" s="43" t="s">
        <v>140</v>
      </c>
      <c r="B77" s="8" t="s">
        <v>141</v>
      </c>
      <c r="C77" s="12"/>
      <c r="D77" s="1"/>
      <c r="E77" s="1"/>
      <c r="F77" s="1"/>
      <c r="G77" s="1"/>
      <c r="H77" s="1"/>
      <c r="I77" s="1"/>
      <c r="J77" s="1"/>
      <c r="K77" s="1"/>
      <c r="L77" s="1"/>
      <c r="M77" s="15"/>
      <c r="N77" s="15"/>
      <c r="O77" s="57"/>
      <c r="P77" s="15"/>
      <c r="Q77" s="15"/>
      <c r="R77" s="15"/>
      <c r="S77" s="1"/>
    </row>
    <row r="78" spans="1:19" ht="56.25">
      <c r="A78" s="43" t="s">
        <v>142</v>
      </c>
      <c r="B78" s="8" t="s">
        <v>143</v>
      </c>
      <c r="C78" s="12"/>
      <c r="D78" s="1"/>
      <c r="E78" s="1"/>
      <c r="F78" s="1"/>
      <c r="G78" s="1"/>
      <c r="H78" s="1"/>
      <c r="I78" s="1"/>
      <c r="J78" s="1"/>
      <c r="K78" s="1"/>
      <c r="L78" s="1"/>
      <c r="M78" s="15"/>
      <c r="N78" s="15"/>
      <c r="O78" s="57"/>
      <c r="P78" s="15"/>
      <c r="Q78" s="15"/>
      <c r="R78" s="15"/>
      <c r="S78" s="1"/>
    </row>
    <row r="79" spans="1:19" ht="123.75">
      <c r="A79" s="43" t="s">
        <v>144</v>
      </c>
      <c r="B79" s="8" t="s">
        <v>145</v>
      </c>
      <c r="C79" s="12"/>
      <c r="D79" s="1"/>
      <c r="E79" s="1"/>
      <c r="F79" s="1"/>
      <c r="G79" s="1"/>
      <c r="H79" s="1"/>
      <c r="I79" s="1"/>
      <c r="J79" s="1"/>
      <c r="K79" s="1"/>
      <c r="L79" s="1"/>
      <c r="M79" s="15"/>
      <c r="N79" s="15"/>
      <c r="O79" s="57"/>
      <c r="P79" s="15"/>
      <c r="Q79" s="15"/>
      <c r="R79" s="15"/>
      <c r="S79" s="1"/>
    </row>
    <row r="80" spans="1:19" ht="112.5">
      <c r="A80" s="43" t="s">
        <v>146</v>
      </c>
      <c r="B80" s="8" t="s">
        <v>147</v>
      </c>
      <c r="C80" s="12"/>
      <c r="D80" s="1" t="s">
        <v>248</v>
      </c>
      <c r="E80" s="1" t="s">
        <v>248</v>
      </c>
      <c r="F80" s="1" t="s">
        <v>248</v>
      </c>
      <c r="G80" s="1"/>
      <c r="H80" s="1"/>
      <c r="I80" s="1"/>
      <c r="J80" s="1" t="s">
        <v>248</v>
      </c>
      <c r="K80" s="1"/>
      <c r="L80" s="1" t="s">
        <v>248</v>
      </c>
      <c r="M80" s="15"/>
      <c r="N80" s="15"/>
      <c r="O80" s="57"/>
      <c r="P80" s="15"/>
      <c r="Q80" s="15"/>
      <c r="R80" s="15"/>
      <c r="S80" s="1"/>
    </row>
    <row r="81" spans="1:19" ht="56.25">
      <c r="A81" s="43" t="s">
        <v>148</v>
      </c>
      <c r="B81" s="8" t="s">
        <v>149</v>
      </c>
      <c r="C81" s="12"/>
      <c r="D81" s="1"/>
      <c r="E81" s="1"/>
      <c r="F81" s="1"/>
      <c r="G81" s="1"/>
      <c r="H81" s="1"/>
      <c r="I81" s="1"/>
      <c r="J81" s="1"/>
      <c r="K81" s="1"/>
      <c r="L81" s="1"/>
      <c r="M81" s="15"/>
      <c r="N81" s="15"/>
      <c r="O81" s="57"/>
      <c r="P81" s="15"/>
      <c r="Q81" s="15"/>
      <c r="R81" s="15"/>
      <c r="S81" s="1"/>
    </row>
    <row r="82" spans="1:19" ht="56.25">
      <c r="A82" s="43" t="s">
        <v>150</v>
      </c>
      <c r="B82" s="8" t="s">
        <v>151</v>
      </c>
      <c r="C82" s="12"/>
      <c r="D82" s="1"/>
      <c r="E82" s="1"/>
      <c r="F82" s="1"/>
      <c r="G82" s="1"/>
      <c r="H82" s="1"/>
      <c r="I82" s="1"/>
      <c r="J82" s="1"/>
      <c r="K82" s="1"/>
      <c r="L82" s="1"/>
      <c r="M82" s="15"/>
      <c r="N82" s="15"/>
      <c r="O82" s="57"/>
      <c r="P82" s="15"/>
      <c r="Q82" s="15"/>
      <c r="R82" s="15"/>
      <c r="S82" s="1"/>
    </row>
    <row r="83" spans="1:19" ht="45">
      <c r="A83" s="43" t="s">
        <v>152</v>
      </c>
      <c r="B83" s="8" t="s">
        <v>153</v>
      </c>
      <c r="C83" s="12"/>
      <c r="D83" s="1"/>
      <c r="E83" s="1"/>
      <c r="F83" s="1"/>
      <c r="G83" s="1"/>
      <c r="H83" s="1"/>
      <c r="I83" s="1"/>
      <c r="J83" s="1"/>
      <c r="K83" s="1"/>
      <c r="L83" s="1"/>
      <c r="M83" s="15"/>
      <c r="N83" s="15"/>
      <c r="O83" s="57"/>
      <c r="P83" s="15"/>
      <c r="Q83" s="15"/>
      <c r="R83" s="15"/>
      <c r="S83" s="1"/>
    </row>
    <row r="84" spans="1:19" ht="33.75">
      <c r="A84" s="43" t="s">
        <v>154</v>
      </c>
      <c r="B84" s="8" t="s">
        <v>155</v>
      </c>
      <c r="C84" s="12"/>
      <c r="D84" s="1"/>
      <c r="E84" s="1"/>
      <c r="F84" s="1"/>
      <c r="G84" s="1"/>
      <c r="H84" s="1"/>
      <c r="I84" s="1"/>
      <c r="J84" s="1"/>
      <c r="K84" s="1"/>
      <c r="L84" s="1"/>
      <c r="M84" s="15"/>
      <c r="N84" s="15"/>
      <c r="O84" s="57"/>
      <c r="P84" s="15"/>
      <c r="Q84" s="15"/>
      <c r="R84" s="15"/>
      <c r="S84" s="1"/>
    </row>
    <row r="85" spans="1:19" ht="56.25">
      <c r="A85" s="43" t="s">
        <v>156</v>
      </c>
      <c r="B85" s="8" t="s">
        <v>157</v>
      </c>
      <c r="C85" s="12"/>
      <c r="D85" s="1"/>
      <c r="E85" s="1"/>
      <c r="F85" s="1"/>
      <c r="G85" s="1"/>
      <c r="H85" s="1"/>
      <c r="I85" s="1"/>
      <c r="J85" s="1"/>
      <c r="K85" s="1"/>
      <c r="L85" s="1"/>
      <c r="M85" s="15"/>
      <c r="N85" s="15"/>
      <c r="O85" s="57"/>
      <c r="P85" s="15"/>
      <c r="Q85" s="15"/>
      <c r="R85" s="15"/>
      <c r="S85" s="1"/>
    </row>
    <row r="86" spans="1:19" ht="112.5">
      <c r="A86" s="43" t="s">
        <v>158</v>
      </c>
      <c r="B86" s="8" t="s">
        <v>159</v>
      </c>
      <c r="C86" s="1" t="s">
        <v>9</v>
      </c>
      <c r="D86" s="1" t="s">
        <v>0</v>
      </c>
      <c r="E86" s="1" t="s">
        <v>15</v>
      </c>
      <c r="F86" s="1" t="s">
        <v>4</v>
      </c>
      <c r="G86" s="1"/>
      <c r="H86" s="1"/>
      <c r="I86" s="1"/>
      <c r="J86" s="50" t="s">
        <v>326</v>
      </c>
      <c r="K86" s="1"/>
      <c r="L86" s="51" t="s">
        <v>327</v>
      </c>
      <c r="M86" s="15">
        <v>0</v>
      </c>
      <c r="N86" s="15">
        <v>0</v>
      </c>
      <c r="O86" s="57">
        <v>0</v>
      </c>
      <c r="P86" s="15">
        <v>0</v>
      </c>
      <c r="Q86" s="15">
        <v>0</v>
      </c>
      <c r="R86" s="15">
        <v>0</v>
      </c>
      <c r="S86" s="1"/>
    </row>
    <row r="87" spans="1:19" ht="45">
      <c r="A87" s="43" t="s">
        <v>160</v>
      </c>
      <c r="B87" s="8" t="s">
        <v>161</v>
      </c>
      <c r="C87" s="12"/>
      <c r="D87" s="1"/>
      <c r="E87" s="1"/>
      <c r="F87" s="1"/>
      <c r="G87" s="1"/>
      <c r="H87" s="1"/>
      <c r="I87" s="1"/>
      <c r="J87" s="1"/>
      <c r="K87" s="1"/>
      <c r="L87" s="1"/>
      <c r="M87" s="15"/>
      <c r="N87" s="15"/>
      <c r="O87" s="57"/>
      <c r="P87" s="15"/>
      <c r="Q87" s="15"/>
      <c r="R87" s="15"/>
      <c r="S87" s="1"/>
    </row>
    <row r="88" spans="1:19" ht="112.5">
      <c r="A88" s="43" t="s">
        <v>162</v>
      </c>
      <c r="B88" s="8" t="s">
        <v>163</v>
      </c>
      <c r="C88" s="12"/>
      <c r="D88" s="1"/>
      <c r="E88" s="1"/>
      <c r="F88" s="1"/>
      <c r="G88" s="1"/>
      <c r="H88" s="1"/>
      <c r="I88" s="1"/>
      <c r="J88" s="1"/>
      <c r="K88" s="1"/>
      <c r="L88" s="1"/>
      <c r="M88" s="15"/>
      <c r="N88" s="15"/>
      <c r="O88" s="57"/>
      <c r="P88" s="15"/>
      <c r="Q88" s="15"/>
      <c r="R88" s="15"/>
      <c r="S88" s="1"/>
    </row>
    <row r="89" spans="1:19" ht="78.75">
      <c r="A89" s="43" t="s">
        <v>164</v>
      </c>
      <c r="B89" s="8" t="s">
        <v>165</v>
      </c>
      <c r="C89" s="12"/>
      <c r="D89" s="1"/>
      <c r="E89" s="1"/>
      <c r="F89" s="1"/>
      <c r="G89" s="1"/>
      <c r="H89" s="1"/>
      <c r="I89" s="1"/>
      <c r="J89" s="1"/>
      <c r="K89" s="1"/>
      <c r="L89" s="1"/>
      <c r="M89" s="15"/>
      <c r="N89" s="15"/>
      <c r="O89" s="57"/>
      <c r="P89" s="15"/>
      <c r="Q89" s="15"/>
      <c r="R89" s="15"/>
      <c r="S89" s="1"/>
    </row>
    <row r="90" spans="1:19" ht="78.75">
      <c r="A90" s="43" t="s">
        <v>166</v>
      </c>
      <c r="B90" s="8" t="s">
        <v>167</v>
      </c>
      <c r="C90" s="12"/>
      <c r="D90" s="1"/>
      <c r="E90" s="1"/>
      <c r="F90" s="1"/>
      <c r="G90" s="1"/>
      <c r="H90" s="1"/>
      <c r="I90" s="1"/>
      <c r="J90" s="1"/>
      <c r="K90" s="1"/>
      <c r="L90" s="1"/>
      <c r="M90" s="15"/>
      <c r="N90" s="15"/>
      <c r="O90" s="57"/>
      <c r="P90" s="15"/>
      <c r="Q90" s="15"/>
      <c r="R90" s="15"/>
      <c r="S90" s="1"/>
    </row>
    <row r="91" spans="1:19" ht="45">
      <c r="A91" s="43" t="s">
        <v>168</v>
      </c>
      <c r="B91" s="8" t="s">
        <v>169</v>
      </c>
      <c r="C91" s="12"/>
      <c r="D91" s="1"/>
      <c r="E91" s="1"/>
      <c r="F91" s="1"/>
      <c r="G91" s="1"/>
      <c r="H91" s="1"/>
      <c r="I91" s="1"/>
      <c r="J91" s="1"/>
      <c r="K91" s="1"/>
      <c r="L91" s="1"/>
      <c r="M91" s="15"/>
      <c r="N91" s="15"/>
      <c r="O91" s="57"/>
      <c r="P91" s="15"/>
      <c r="Q91" s="15"/>
      <c r="R91" s="15"/>
      <c r="S91" s="1"/>
    </row>
    <row r="92" spans="1:19" ht="56.25">
      <c r="A92" s="43" t="s">
        <v>170</v>
      </c>
      <c r="B92" s="8" t="s">
        <v>171</v>
      </c>
      <c r="C92" s="12"/>
      <c r="D92" s="1"/>
      <c r="E92" s="1"/>
      <c r="F92" s="1"/>
      <c r="G92" s="1"/>
      <c r="H92" s="1"/>
      <c r="I92" s="1"/>
      <c r="J92" s="1"/>
      <c r="K92" s="1"/>
      <c r="L92" s="1"/>
      <c r="M92" s="15"/>
      <c r="N92" s="15"/>
      <c r="O92" s="57"/>
      <c r="P92" s="15"/>
      <c r="Q92" s="15"/>
      <c r="R92" s="15"/>
      <c r="S92" s="1"/>
    </row>
    <row r="93" spans="1:19" ht="22.5">
      <c r="A93" s="43" t="s">
        <v>172</v>
      </c>
      <c r="B93" s="8" t="s">
        <v>173</v>
      </c>
      <c r="C93" s="12"/>
      <c r="D93" s="1"/>
      <c r="E93" s="1"/>
      <c r="F93" s="1"/>
      <c r="G93" s="1"/>
      <c r="H93" s="1"/>
      <c r="I93" s="1"/>
      <c r="J93" s="1"/>
      <c r="K93" s="1"/>
      <c r="L93" s="1"/>
      <c r="M93" s="15"/>
      <c r="N93" s="15"/>
      <c r="O93" s="57"/>
      <c r="P93" s="15"/>
      <c r="Q93" s="15"/>
      <c r="R93" s="15"/>
      <c r="S93" s="1"/>
    </row>
    <row r="94" spans="1:19" ht="22.5">
      <c r="A94" s="43" t="s">
        <v>174</v>
      </c>
      <c r="B94" s="8" t="s">
        <v>175</v>
      </c>
      <c r="C94" s="12"/>
      <c r="D94" s="1"/>
      <c r="E94" s="1"/>
      <c r="F94" s="1"/>
      <c r="G94" s="1"/>
      <c r="H94" s="1"/>
      <c r="I94" s="1"/>
      <c r="J94" s="1"/>
      <c r="K94" s="1"/>
      <c r="L94" s="1"/>
      <c r="M94" s="15"/>
      <c r="N94" s="15"/>
      <c r="O94" s="57"/>
      <c r="P94" s="15"/>
      <c r="Q94" s="15"/>
      <c r="R94" s="15"/>
      <c r="S94" s="1"/>
    </row>
    <row r="95" spans="1:19" ht="90">
      <c r="A95" s="43" t="s">
        <v>176</v>
      </c>
      <c r="B95" s="8" t="s">
        <v>177</v>
      </c>
      <c r="C95" s="12"/>
      <c r="D95" s="1"/>
      <c r="E95" s="1"/>
      <c r="F95" s="1"/>
      <c r="G95" s="1"/>
      <c r="H95" s="1"/>
      <c r="I95" s="1"/>
      <c r="J95" s="1"/>
      <c r="K95" s="1"/>
      <c r="L95" s="1"/>
      <c r="M95" s="15"/>
      <c r="N95" s="15"/>
      <c r="O95" s="57"/>
      <c r="P95" s="15"/>
      <c r="Q95" s="15"/>
      <c r="R95" s="15"/>
      <c r="S95" s="1"/>
    </row>
    <row r="96" spans="1:19" ht="247.5">
      <c r="A96" s="43" t="s">
        <v>240</v>
      </c>
      <c r="B96" s="8" t="s">
        <v>178</v>
      </c>
      <c r="C96" s="12"/>
      <c r="D96" s="1"/>
      <c r="E96" s="1"/>
      <c r="F96" s="1"/>
      <c r="G96" s="1"/>
      <c r="H96" s="1"/>
      <c r="I96" s="1"/>
      <c r="J96" s="1"/>
      <c r="K96" s="1"/>
      <c r="L96" s="1"/>
      <c r="M96" s="15"/>
      <c r="N96" s="15"/>
      <c r="O96" s="57"/>
      <c r="P96" s="15"/>
      <c r="Q96" s="15"/>
      <c r="R96" s="15"/>
      <c r="S96" s="1"/>
    </row>
    <row r="97" spans="1:19" ht="33.75">
      <c r="A97" s="43" t="s">
        <v>179</v>
      </c>
      <c r="B97" s="8" t="s">
        <v>180</v>
      </c>
      <c r="C97" s="12"/>
      <c r="D97" s="1"/>
      <c r="E97" s="1"/>
      <c r="F97" s="1"/>
      <c r="G97" s="1"/>
      <c r="H97" s="1"/>
      <c r="I97" s="1"/>
      <c r="J97" s="1"/>
      <c r="K97" s="1"/>
      <c r="L97" s="1"/>
      <c r="M97" s="15"/>
      <c r="N97" s="15"/>
      <c r="O97" s="57"/>
      <c r="P97" s="15"/>
      <c r="Q97" s="15"/>
      <c r="R97" s="15"/>
      <c r="S97" s="1"/>
    </row>
    <row r="98" spans="1:19" ht="22.5">
      <c r="A98" s="43" t="s">
        <v>181</v>
      </c>
      <c r="B98" s="8" t="s">
        <v>182</v>
      </c>
      <c r="C98" s="12"/>
      <c r="D98" s="1"/>
      <c r="E98" s="1"/>
      <c r="F98" s="1"/>
      <c r="G98" s="1"/>
      <c r="H98" s="1"/>
      <c r="I98" s="1"/>
      <c r="J98" s="1"/>
      <c r="K98" s="1"/>
      <c r="L98" s="1"/>
      <c r="M98" s="15"/>
      <c r="N98" s="15"/>
      <c r="O98" s="57"/>
      <c r="P98" s="15"/>
      <c r="Q98" s="15"/>
      <c r="R98" s="15"/>
      <c r="S98" s="1"/>
    </row>
    <row r="99" spans="1:19" ht="56.25">
      <c r="A99" s="43" t="s">
        <v>183</v>
      </c>
      <c r="B99" s="8" t="s">
        <v>184</v>
      </c>
      <c r="C99" s="12"/>
      <c r="D99" s="1"/>
      <c r="E99" s="1"/>
      <c r="F99" s="1"/>
      <c r="G99" s="1"/>
      <c r="H99" s="1"/>
      <c r="I99" s="1"/>
      <c r="J99" s="1"/>
      <c r="K99" s="1"/>
      <c r="L99" s="1"/>
      <c r="M99" s="15"/>
      <c r="N99" s="15"/>
      <c r="O99" s="57"/>
      <c r="P99" s="15"/>
      <c r="Q99" s="15"/>
      <c r="R99" s="15"/>
      <c r="S99" s="1"/>
    </row>
    <row r="100" spans="1:19" ht="56.25">
      <c r="A100" s="43" t="s">
        <v>185</v>
      </c>
      <c r="B100" s="8" t="s">
        <v>186</v>
      </c>
      <c r="C100" s="12"/>
      <c r="D100" s="1"/>
      <c r="E100" s="1"/>
      <c r="F100" s="1"/>
      <c r="G100" s="1"/>
      <c r="H100" s="1"/>
      <c r="I100" s="1"/>
      <c r="J100" s="1"/>
      <c r="K100" s="1"/>
      <c r="L100" s="1"/>
      <c r="M100" s="15"/>
      <c r="N100" s="15"/>
      <c r="O100" s="57"/>
      <c r="P100" s="15"/>
      <c r="Q100" s="15"/>
      <c r="R100" s="15"/>
      <c r="S100" s="1"/>
    </row>
    <row r="101" spans="1:19" ht="56.25">
      <c r="A101" s="43" t="s">
        <v>187</v>
      </c>
      <c r="B101" s="8" t="s">
        <v>188</v>
      </c>
      <c r="C101" s="12"/>
      <c r="D101" s="1"/>
      <c r="E101" s="1"/>
      <c r="F101" s="1"/>
      <c r="G101" s="1"/>
      <c r="H101" s="1"/>
      <c r="I101" s="1"/>
      <c r="J101" s="1"/>
      <c r="K101" s="1"/>
      <c r="L101" s="1"/>
      <c r="M101" s="15"/>
      <c r="N101" s="15"/>
      <c r="O101" s="57"/>
      <c r="P101" s="15"/>
      <c r="Q101" s="15"/>
      <c r="R101" s="15"/>
      <c r="S101" s="1"/>
    </row>
    <row r="102" spans="1:19" ht="45">
      <c r="A102" s="43" t="s">
        <v>189</v>
      </c>
      <c r="B102" s="8" t="s">
        <v>190</v>
      </c>
      <c r="C102" s="12"/>
      <c r="D102" s="1"/>
      <c r="E102" s="1"/>
      <c r="F102" s="1"/>
      <c r="G102" s="1"/>
      <c r="H102" s="1"/>
      <c r="I102" s="1"/>
      <c r="J102" s="1"/>
      <c r="K102" s="1"/>
      <c r="L102" s="1"/>
      <c r="M102" s="15"/>
      <c r="N102" s="15"/>
      <c r="O102" s="57"/>
      <c r="P102" s="15"/>
      <c r="Q102" s="15"/>
      <c r="R102" s="15"/>
      <c r="S102" s="1"/>
    </row>
    <row r="103" spans="1:19" ht="56.25">
      <c r="A103" s="43" t="s">
        <v>191</v>
      </c>
      <c r="B103" s="8" t="s">
        <v>192</v>
      </c>
      <c r="C103" s="12"/>
      <c r="D103" s="1"/>
      <c r="E103" s="1"/>
      <c r="F103" s="1"/>
      <c r="G103" s="1"/>
      <c r="H103" s="1"/>
      <c r="I103" s="1"/>
      <c r="J103" s="1"/>
      <c r="K103" s="1"/>
      <c r="L103" s="1"/>
      <c r="M103" s="15"/>
      <c r="N103" s="15"/>
      <c r="O103" s="57"/>
      <c r="P103" s="15"/>
      <c r="Q103" s="15"/>
      <c r="R103" s="15"/>
      <c r="S103" s="1"/>
    </row>
    <row r="104" spans="1:19" ht="45">
      <c r="A104" s="43" t="s">
        <v>193</v>
      </c>
      <c r="B104" s="8" t="s">
        <v>194</v>
      </c>
      <c r="C104" s="12"/>
      <c r="D104" s="1"/>
      <c r="E104" s="1"/>
      <c r="F104" s="1"/>
      <c r="G104" s="1"/>
      <c r="H104" s="1"/>
      <c r="I104" s="1"/>
      <c r="J104" s="1"/>
      <c r="K104" s="1"/>
      <c r="L104" s="1"/>
      <c r="M104" s="15"/>
      <c r="N104" s="15"/>
      <c r="O104" s="57"/>
      <c r="P104" s="15"/>
      <c r="Q104" s="15"/>
      <c r="R104" s="15"/>
      <c r="S104" s="1"/>
    </row>
    <row r="105" spans="1:19" ht="67.5">
      <c r="A105" s="43" t="s">
        <v>195</v>
      </c>
      <c r="B105" s="8" t="s">
        <v>196</v>
      </c>
      <c r="C105" s="12"/>
      <c r="D105" s="1"/>
      <c r="E105" s="1"/>
      <c r="F105" s="1"/>
      <c r="G105" s="1"/>
      <c r="H105" s="1"/>
      <c r="I105" s="1"/>
      <c r="J105" s="1"/>
      <c r="K105" s="1"/>
      <c r="L105" s="1"/>
      <c r="M105" s="15"/>
      <c r="N105" s="15"/>
      <c r="O105" s="57"/>
      <c r="P105" s="15"/>
      <c r="Q105" s="15"/>
      <c r="R105" s="15"/>
      <c r="S105" s="1"/>
    </row>
    <row r="106" spans="1:19" ht="33.75">
      <c r="A106" s="43" t="s">
        <v>197</v>
      </c>
      <c r="B106" s="8" t="s">
        <v>198</v>
      </c>
      <c r="C106" s="12"/>
      <c r="D106" s="1"/>
      <c r="E106" s="1"/>
      <c r="F106" s="1"/>
      <c r="G106" s="1"/>
      <c r="H106" s="1"/>
      <c r="I106" s="1"/>
      <c r="J106" s="1"/>
      <c r="K106" s="1"/>
      <c r="L106" s="1"/>
      <c r="M106" s="15"/>
      <c r="N106" s="15"/>
      <c r="O106" s="57"/>
      <c r="P106" s="15"/>
      <c r="Q106" s="15"/>
      <c r="R106" s="15"/>
      <c r="S106" s="1"/>
    </row>
    <row r="107" spans="1:19" ht="78.75">
      <c r="A107" s="43" t="s">
        <v>199</v>
      </c>
      <c r="B107" s="8" t="s">
        <v>200</v>
      </c>
      <c r="C107" s="12"/>
      <c r="D107" s="1"/>
      <c r="E107" s="1"/>
      <c r="F107" s="1"/>
      <c r="G107" s="1"/>
      <c r="H107" s="1"/>
      <c r="I107" s="1"/>
      <c r="J107" s="1"/>
      <c r="K107" s="1"/>
      <c r="L107" s="1"/>
      <c r="M107" s="15"/>
      <c r="N107" s="15"/>
      <c r="O107" s="57"/>
      <c r="P107" s="15"/>
      <c r="Q107" s="15"/>
      <c r="R107" s="15"/>
      <c r="S107" s="1"/>
    </row>
    <row r="108" spans="1:19" ht="33.75">
      <c r="A108" s="43" t="s">
        <v>201</v>
      </c>
      <c r="B108" s="8" t="s">
        <v>202</v>
      </c>
      <c r="C108" s="12"/>
      <c r="D108" s="1"/>
      <c r="E108" s="1"/>
      <c r="F108" s="1"/>
      <c r="G108" s="1"/>
      <c r="H108" s="1"/>
      <c r="I108" s="1"/>
      <c r="J108" s="1"/>
      <c r="K108" s="1"/>
      <c r="L108" s="1"/>
      <c r="M108" s="15"/>
      <c r="N108" s="15"/>
      <c r="O108" s="57"/>
      <c r="P108" s="15"/>
      <c r="Q108" s="15"/>
      <c r="R108" s="15"/>
      <c r="S108" s="1"/>
    </row>
    <row r="109" spans="1:19" ht="45">
      <c r="A109" s="43" t="s">
        <v>203</v>
      </c>
      <c r="B109" s="8" t="s">
        <v>204</v>
      </c>
      <c r="C109" s="12"/>
      <c r="D109" s="1"/>
      <c r="E109" s="1"/>
      <c r="F109" s="1"/>
      <c r="G109" s="1"/>
      <c r="H109" s="1"/>
      <c r="I109" s="1"/>
      <c r="J109" s="1"/>
      <c r="K109" s="1"/>
      <c r="L109" s="1"/>
      <c r="M109" s="15"/>
      <c r="N109" s="15"/>
      <c r="O109" s="57"/>
      <c r="P109" s="15"/>
      <c r="Q109" s="15"/>
      <c r="R109" s="15"/>
      <c r="S109" s="1"/>
    </row>
    <row r="110" spans="1:19" ht="33.75">
      <c r="A110" s="43" t="s">
        <v>241</v>
      </c>
      <c r="B110" s="8" t="s">
        <v>242</v>
      </c>
      <c r="C110" s="12"/>
      <c r="D110" s="1"/>
      <c r="E110" s="1"/>
      <c r="F110" s="1"/>
      <c r="G110" s="1"/>
      <c r="H110" s="1"/>
      <c r="I110" s="1"/>
      <c r="J110" s="1"/>
      <c r="K110" s="1"/>
      <c r="L110" s="1"/>
      <c r="M110" s="15"/>
      <c r="N110" s="15"/>
      <c r="O110" s="57"/>
      <c r="P110" s="15"/>
      <c r="Q110" s="15"/>
      <c r="R110" s="15"/>
      <c r="S110" s="1"/>
    </row>
    <row r="111" spans="1:19" ht="78.75">
      <c r="A111" s="43" t="s">
        <v>205</v>
      </c>
      <c r="B111" s="8" t="s">
        <v>206</v>
      </c>
      <c r="C111" s="12"/>
      <c r="D111" s="1"/>
      <c r="E111" s="1"/>
      <c r="F111" s="1"/>
      <c r="G111" s="1"/>
      <c r="H111" s="1"/>
      <c r="I111" s="1"/>
      <c r="J111" s="1"/>
      <c r="K111" s="1"/>
      <c r="L111" s="1"/>
      <c r="M111" s="10">
        <f aca="true" t="shared" si="9" ref="M111:R111">SUM(M112:M117)</f>
        <v>205.1</v>
      </c>
      <c r="N111" s="10">
        <f t="shared" si="9"/>
        <v>205.1</v>
      </c>
      <c r="O111" s="47">
        <f t="shared" si="9"/>
        <v>436.7</v>
      </c>
      <c r="P111" s="10">
        <f t="shared" si="9"/>
        <v>673</v>
      </c>
      <c r="Q111" s="10">
        <f t="shared" si="9"/>
        <v>0</v>
      </c>
      <c r="R111" s="10">
        <f t="shared" si="9"/>
        <v>0</v>
      </c>
      <c r="S111" s="1"/>
    </row>
    <row r="112" spans="1:19" ht="106.5" customHeight="1">
      <c r="A112" s="43" t="s">
        <v>245</v>
      </c>
      <c r="B112" s="8" t="s">
        <v>207</v>
      </c>
      <c r="C112" s="12" t="s">
        <v>11</v>
      </c>
      <c r="D112" s="1" t="s">
        <v>265</v>
      </c>
      <c r="E112" s="1" t="s">
        <v>283</v>
      </c>
      <c r="F112" s="1" t="s">
        <v>266</v>
      </c>
      <c r="G112" s="1"/>
      <c r="H112" s="1"/>
      <c r="I112" s="1"/>
      <c r="J112" s="50" t="s">
        <v>329</v>
      </c>
      <c r="K112" s="1"/>
      <c r="L112" s="51" t="s">
        <v>327</v>
      </c>
      <c r="M112" s="15">
        <v>195.1</v>
      </c>
      <c r="N112" s="15">
        <v>195.1</v>
      </c>
      <c r="O112" s="57">
        <v>200</v>
      </c>
      <c r="P112" s="29">
        <v>205.7</v>
      </c>
      <c r="Q112" s="29">
        <v>0</v>
      </c>
      <c r="R112" s="15">
        <v>0</v>
      </c>
      <c r="S112" s="1"/>
    </row>
    <row r="113" spans="1:19" ht="33.75">
      <c r="A113" s="43" t="s">
        <v>208</v>
      </c>
      <c r="B113" s="8" t="s">
        <v>209</v>
      </c>
      <c r="C113" s="12"/>
      <c r="D113" s="1"/>
      <c r="E113" s="1"/>
      <c r="F113" s="1"/>
      <c r="G113" s="1"/>
      <c r="H113" s="1"/>
      <c r="I113" s="1"/>
      <c r="J113" s="1"/>
      <c r="K113" s="1"/>
      <c r="L113" s="1"/>
      <c r="M113" s="15"/>
      <c r="N113" s="15"/>
      <c r="O113" s="57"/>
      <c r="P113" s="15"/>
      <c r="Q113" s="15"/>
      <c r="R113" s="15"/>
      <c r="S113" s="1"/>
    </row>
    <row r="114" spans="1:19" ht="45">
      <c r="A114" s="43" t="s">
        <v>210</v>
      </c>
      <c r="B114" s="8" t="s">
        <v>211</v>
      </c>
      <c r="C114" s="12"/>
      <c r="D114" s="1"/>
      <c r="E114" s="1"/>
      <c r="F114" s="1"/>
      <c r="G114" s="1"/>
      <c r="H114" s="1"/>
      <c r="I114" s="1"/>
      <c r="J114" s="1"/>
      <c r="K114" s="1"/>
      <c r="L114" s="1"/>
      <c r="M114" s="15"/>
      <c r="N114" s="15"/>
      <c r="O114" s="57"/>
      <c r="P114" s="15"/>
      <c r="Q114" s="15"/>
      <c r="R114" s="15"/>
      <c r="S114" s="1"/>
    </row>
    <row r="115" spans="1:19" ht="48.75" customHeight="1">
      <c r="A115" s="43" t="s">
        <v>212</v>
      </c>
      <c r="B115" s="8" t="s">
        <v>213</v>
      </c>
      <c r="C115" s="12"/>
      <c r="D115" s="1"/>
      <c r="E115" s="1"/>
      <c r="F115" s="1"/>
      <c r="G115" s="1"/>
      <c r="H115" s="1"/>
      <c r="I115" s="1"/>
      <c r="J115" s="1"/>
      <c r="K115" s="1"/>
      <c r="L115" s="1"/>
      <c r="M115" s="15"/>
      <c r="N115" s="15"/>
      <c r="O115" s="57"/>
      <c r="P115" s="15"/>
      <c r="Q115" s="15"/>
      <c r="R115" s="15"/>
      <c r="S115" s="1"/>
    </row>
    <row r="116" spans="1:19" ht="56.25">
      <c r="A116" s="43" t="s">
        <v>214</v>
      </c>
      <c r="B116" s="8" t="s">
        <v>215</v>
      </c>
      <c r="C116" s="12"/>
      <c r="D116" s="1"/>
      <c r="E116" s="1"/>
      <c r="F116" s="1"/>
      <c r="G116" s="1"/>
      <c r="H116" s="1"/>
      <c r="I116" s="1"/>
      <c r="J116" s="1"/>
      <c r="K116" s="1"/>
      <c r="L116" s="1"/>
      <c r="M116" s="15"/>
      <c r="N116" s="15"/>
      <c r="O116" s="57"/>
      <c r="P116" s="15"/>
      <c r="Q116" s="15"/>
      <c r="R116" s="15"/>
      <c r="S116" s="1"/>
    </row>
    <row r="117" spans="1:19" ht="200.25" customHeight="1">
      <c r="A117" s="44" t="s">
        <v>300</v>
      </c>
      <c r="B117" s="8" t="s">
        <v>296</v>
      </c>
      <c r="C117" s="12" t="s">
        <v>297</v>
      </c>
      <c r="D117" s="1" t="s">
        <v>298</v>
      </c>
      <c r="E117" s="1" t="s">
        <v>299</v>
      </c>
      <c r="F117" s="1" t="s">
        <v>301</v>
      </c>
      <c r="G117" s="30" t="s">
        <v>302</v>
      </c>
      <c r="H117" s="1"/>
      <c r="I117" s="1" t="s">
        <v>303</v>
      </c>
      <c r="J117" s="50" t="s">
        <v>330</v>
      </c>
      <c r="K117" s="1"/>
      <c r="L117" s="51" t="s">
        <v>327</v>
      </c>
      <c r="M117" s="15">
        <v>10</v>
      </c>
      <c r="N117" s="15">
        <v>10</v>
      </c>
      <c r="O117" s="57">
        <v>236.7</v>
      </c>
      <c r="P117" s="15">
        <v>467.3</v>
      </c>
      <c r="Q117" s="15">
        <v>0</v>
      </c>
      <c r="R117" s="15">
        <v>0</v>
      </c>
      <c r="S117" s="1"/>
    </row>
    <row r="118" spans="1:19" ht="139.5" customHeight="1">
      <c r="A118" s="43" t="s">
        <v>216</v>
      </c>
      <c r="B118" s="8" t="s">
        <v>217</v>
      </c>
      <c r="C118" s="12"/>
      <c r="D118" s="1"/>
      <c r="E118" s="1"/>
      <c r="F118" s="1"/>
      <c r="G118" s="1"/>
      <c r="H118" s="1"/>
      <c r="I118" s="1"/>
      <c r="J118" s="1"/>
      <c r="K118" s="1"/>
      <c r="L118" s="1"/>
      <c r="M118" s="10">
        <f aca="true" t="shared" si="10" ref="M118:R118">SUM(M119:M126)</f>
        <v>0</v>
      </c>
      <c r="N118" s="10">
        <f t="shared" si="10"/>
        <v>0</v>
      </c>
      <c r="O118" s="47">
        <f t="shared" si="10"/>
        <v>0</v>
      </c>
      <c r="P118" s="10">
        <f t="shared" si="10"/>
        <v>0</v>
      </c>
      <c r="Q118" s="10">
        <f t="shared" si="10"/>
        <v>0</v>
      </c>
      <c r="R118" s="10">
        <f t="shared" si="10"/>
        <v>0</v>
      </c>
      <c r="S118" s="1"/>
    </row>
    <row r="119" spans="1:19" ht="26.25" customHeight="1">
      <c r="A119" s="43" t="s">
        <v>218</v>
      </c>
      <c r="B119" s="8" t="s">
        <v>219</v>
      </c>
      <c r="C119" s="12"/>
      <c r="D119" s="1"/>
      <c r="E119" s="1"/>
      <c r="F119" s="1"/>
      <c r="G119" s="1"/>
      <c r="H119" s="1"/>
      <c r="I119" s="1"/>
      <c r="J119" s="1"/>
      <c r="K119" s="1"/>
      <c r="L119" s="1"/>
      <c r="M119" s="15"/>
      <c r="N119" s="15"/>
      <c r="O119" s="57"/>
      <c r="P119" s="15"/>
      <c r="Q119" s="15"/>
      <c r="R119" s="15"/>
      <c r="S119" s="1"/>
    </row>
    <row r="120" spans="1:19" ht="56.25" customHeight="1">
      <c r="A120" s="20" t="s">
        <v>305</v>
      </c>
      <c r="B120" s="32" t="s">
        <v>220</v>
      </c>
      <c r="C120" s="12"/>
      <c r="D120" s="1"/>
      <c r="E120" s="1"/>
      <c r="F120" s="1"/>
      <c r="G120" s="1"/>
      <c r="H120" s="1"/>
      <c r="I120" s="1"/>
      <c r="J120" s="1"/>
      <c r="K120" s="1"/>
      <c r="L120" s="1"/>
      <c r="M120" s="15"/>
      <c r="N120" s="15"/>
      <c r="O120" s="57"/>
      <c r="P120" s="15"/>
      <c r="Q120" s="15"/>
      <c r="R120" s="15"/>
      <c r="S120" s="1"/>
    </row>
    <row r="121" spans="1:19" ht="45">
      <c r="A121" s="43" t="s">
        <v>221</v>
      </c>
      <c r="B121" s="8" t="s">
        <v>222</v>
      </c>
      <c r="C121" s="12"/>
      <c r="D121" s="1"/>
      <c r="E121" s="1"/>
      <c r="F121" s="1"/>
      <c r="G121" s="1"/>
      <c r="H121" s="1"/>
      <c r="I121" s="1"/>
      <c r="J121" s="1"/>
      <c r="K121" s="1"/>
      <c r="L121" s="1"/>
      <c r="M121" s="15"/>
      <c r="N121" s="15"/>
      <c r="O121" s="57"/>
      <c r="P121" s="15"/>
      <c r="Q121" s="15"/>
      <c r="R121" s="15"/>
      <c r="S121" s="1"/>
    </row>
    <row r="122" spans="1:19" ht="33.75">
      <c r="A122" s="43" t="s">
        <v>223</v>
      </c>
      <c r="B122" s="8" t="s">
        <v>224</v>
      </c>
      <c r="C122" s="12"/>
      <c r="D122" s="1"/>
      <c r="E122" s="1"/>
      <c r="F122" s="1"/>
      <c r="G122" s="1"/>
      <c r="H122" s="1"/>
      <c r="I122" s="1"/>
      <c r="J122" s="1"/>
      <c r="K122" s="1"/>
      <c r="L122" s="1"/>
      <c r="M122" s="15"/>
      <c r="N122" s="15"/>
      <c r="O122" s="57"/>
      <c r="P122" s="15"/>
      <c r="Q122" s="15"/>
      <c r="R122" s="15"/>
      <c r="S122" s="1"/>
    </row>
    <row r="123" spans="1:19" ht="56.25">
      <c r="A123" s="43" t="s">
        <v>225</v>
      </c>
      <c r="B123" s="8" t="s">
        <v>226</v>
      </c>
      <c r="C123" s="12"/>
      <c r="D123" s="1"/>
      <c r="E123" s="1"/>
      <c r="F123" s="1"/>
      <c r="G123" s="1"/>
      <c r="H123" s="1"/>
      <c r="I123" s="1"/>
      <c r="J123" s="1"/>
      <c r="K123" s="1"/>
      <c r="L123" s="1"/>
      <c r="M123" s="15"/>
      <c r="N123" s="15"/>
      <c r="O123" s="57"/>
      <c r="P123" s="15"/>
      <c r="Q123" s="15"/>
      <c r="R123" s="15"/>
      <c r="S123" s="1"/>
    </row>
    <row r="124" spans="1:19" ht="56.25">
      <c r="A124" s="43" t="s">
        <v>227</v>
      </c>
      <c r="B124" s="8" t="s">
        <v>228</v>
      </c>
      <c r="C124" s="12"/>
      <c r="D124" s="1"/>
      <c r="E124" s="1"/>
      <c r="F124" s="1"/>
      <c r="G124" s="1"/>
      <c r="H124" s="1"/>
      <c r="I124" s="1"/>
      <c r="J124" s="1"/>
      <c r="K124" s="1"/>
      <c r="L124" s="1"/>
      <c r="M124" s="15"/>
      <c r="N124" s="15"/>
      <c r="O124" s="57"/>
      <c r="P124" s="15"/>
      <c r="Q124" s="15"/>
      <c r="R124" s="15"/>
      <c r="S124" s="1"/>
    </row>
    <row r="125" spans="1:19" ht="67.5">
      <c r="A125" s="43" t="s">
        <v>229</v>
      </c>
      <c r="B125" s="8" t="s">
        <v>230</v>
      </c>
      <c r="C125" s="12"/>
      <c r="D125" s="1"/>
      <c r="E125" s="1"/>
      <c r="F125" s="1"/>
      <c r="G125" s="1"/>
      <c r="H125" s="1"/>
      <c r="I125" s="1"/>
      <c r="J125" s="1"/>
      <c r="K125" s="1"/>
      <c r="L125" s="1"/>
      <c r="M125" s="15"/>
      <c r="N125" s="15"/>
      <c r="O125" s="57"/>
      <c r="P125" s="15"/>
      <c r="Q125" s="15"/>
      <c r="R125" s="15"/>
      <c r="S125" s="1"/>
    </row>
    <row r="126" spans="1:19" ht="57" customHeight="1">
      <c r="A126" s="23" t="s">
        <v>231</v>
      </c>
      <c r="B126" s="34" t="s">
        <v>232</v>
      </c>
      <c r="C126" s="11"/>
      <c r="D126" s="35"/>
      <c r="E126" s="35"/>
      <c r="F126" s="35"/>
      <c r="G126" s="35"/>
      <c r="H126" s="35"/>
      <c r="I126" s="35"/>
      <c r="J126" s="50"/>
      <c r="K126" s="35"/>
      <c r="L126" s="51"/>
      <c r="M126" s="15"/>
      <c r="N126" s="15"/>
      <c r="O126" s="57"/>
      <c r="P126" s="15"/>
      <c r="Q126" s="15"/>
      <c r="R126" s="15"/>
      <c r="S126" s="1"/>
    </row>
    <row r="127" spans="1:19" ht="34.5" customHeight="1">
      <c r="A127" s="33" t="s">
        <v>233</v>
      </c>
      <c r="B127" s="34" t="s">
        <v>43</v>
      </c>
      <c r="C127" s="11"/>
      <c r="D127" s="35"/>
      <c r="E127" s="35"/>
      <c r="F127" s="35"/>
      <c r="G127" s="35"/>
      <c r="H127" s="35"/>
      <c r="I127" s="35"/>
      <c r="J127" s="35"/>
      <c r="K127" s="35"/>
      <c r="L127" s="35"/>
      <c r="M127" s="65">
        <f aca="true" t="shared" si="11" ref="M127:R127">SUM(M6,M68,M111,M118)</f>
        <v>47211.5</v>
      </c>
      <c r="N127" s="65">
        <f t="shared" si="11"/>
        <v>39301.7</v>
      </c>
      <c r="O127" s="66">
        <f t="shared" si="11"/>
        <v>55180.4</v>
      </c>
      <c r="P127" s="65">
        <f t="shared" si="11"/>
        <v>49608.3</v>
      </c>
      <c r="Q127" s="65">
        <f t="shared" si="11"/>
        <v>48180.5</v>
      </c>
      <c r="R127" s="65">
        <f t="shared" si="11"/>
        <v>51973</v>
      </c>
      <c r="S127" s="35"/>
    </row>
    <row r="128" spans="1:19" ht="11.25">
      <c r="A128" s="7"/>
      <c r="B128" s="8"/>
      <c r="C128" s="12"/>
      <c r="D128" s="1"/>
      <c r="E128" s="1"/>
      <c r="F128" s="1"/>
      <c r="G128" s="1"/>
      <c r="H128" s="1"/>
      <c r="I128" s="1"/>
      <c r="J128" s="1"/>
      <c r="K128" s="1"/>
      <c r="L128" s="1"/>
      <c r="M128" s="36"/>
      <c r="N128" s="36"/>
      <c r="O128" s="60"/>
      <c r="P128" s="36"/>
      <c r="Q128" s="36"/>
      <c r="R128" s="36"/>
      <c r="S128" s="1"/>
    </row>
    <row r="129" spans="1:19" ht="42.75" customHeight="1">
      <c r="A129" s="37"/>
      <c r="B129" s="38"/>
      <c r="C129" s="39"/>
      <c r="D129" s="40"/>
      <c r="E129" s="40"/>
      <c r="F129" s="40"/>
      <c r="G129" s="40"/>
      <c r="H129" s="40"/>
      <c r="I129" s="40"/>
      <c r="J129" s="40"/>
      <c r="K129" s="40"/>
      <c r="L129" s="92" t="s">
        <v>270</v>
      </c>
      <c r="M129" s="92"/>
      <c r="N129" s="92"/>
      <c r="O129" s="92"/>
      <c r="P129" s="92"/>
      <c r="Q129" s="92"/>
      <c r="R129" s="92"/>
      <c r="S129" s="92"/>
    </row>
    <row r="130" spans="1:19" ht="11.25" customHeight="1">
      <c r="A130" s="37"/>
      <c r="B130" s="38"/>
      <c r="C130" s="41"/>
      <c r="D130" s="40"/>
      <c r="E130" s="40"/>
      <c r="F130" s="40"/>
      <c r="G130" s="40"/>
      <c r="H130" s="40"/>
      <c r="I130" s="40"/>
      <c r="J130" s="40"/>
      <c r="K130" s="40"/>
      <c r="L130" s="91"/>
      <c r="M130" s="91"/>
      <c r="N130" s="91"/>
      <c r="O130" s="91"/>
      <c r="P130" s="91"/>
      <c r="Q130" s="91"/>
      <c r="R130" s="91"/>
      <c r="S130" s="91"/>
    </row>
    <row r="131" spans="1:19" ht="12.75" customHeight="1">
      <c r="A131" s="37"/>
      <c r="B131" s="38"/>
      <c r="C131" s="41"/>
      <c r="D131" s="40"/>
      <c r="E131" s="40"/>
      <c r="F131" s="40"/>
      <c r="G131" s="40"/>
      <c r="H131" s="40"/>
      <c r="I131" s="40"/>
      <c r="J131" s="40"/>
      <c r="K131" s="40"/>
      <c r="L131" s="91" t="s">
        <v>276</v>
      </c>
      <c r="M131" s="91"/>
      <c r="N131" s="91"/>
      <c r="O131" s="91"/>
      <c r="P131" s="91"/>
      <c r="Q131" s="91"/>
      <c r="R131" s="91"/>
      <c r="S131" s="91"/>
    </row>
    <row r="132" spans="1:19" ht="11.25" customHeight="1">
      <c r="A132" s="37"/>
      <c r="B132" s="38"/>
      <c r="C132" s="41"/>
      <c r="D132" s="40"/>
      <c r="E132" s="40"/>
      <c r="F132" s="40"/>
      <c r="G132" s="40"/>
      <c r="H132" s="40"/>
      <c r="I132" s="40"/>
      <c r="J132" s="40"/>
      <c r="K132" s="40"/>
      <c r="L132" s="91"/>
      <c r="M132" s="91"/>
      <c r="N132" s="91"/>
      <c r="O132" s="91"/>
      <c r="P132" s="91"/>
      <c r="Q132" s="91"/>
      <c r="R132" s="91"/>
      <c r="S132" s="91"/>
    </row>
    <row r="133" spans="1:19" ht="15.75">
      <c r="A133" s="37"/>
      <c r="B133" s="38"/>
      <c r="C133" s="41"/>
      <c r="D133" s="40"/>
      <c r="E133" s="40"/>
      <c r="F133" s="40"/>
      <c r="G133" s="40"/>
      <c r="H133" s="40"/>
      <c r="I133" s="40"/>
      <c r="J133" s="40"/>
      <c r="K133" s="40"/>
      <c r="L133" s="62"/>
      <c r="M133" s="63"/>
      <c r="N133" s="63"/>
      <c r="O133" s="64"/>
      <c r="P133" s="63"/>
      <c r="Q133" s="63"/>
      <c r="R133" s="63"/>
      <c r="S133" s="62"/>
    </row>
    <row r="134" spans="1:19" ht="90" customHeight="1">
      <c r="A134" s="37"/>
      <c r="B134" s="38"/>
      <c r="C134" s="41"/>
      <c r="D134" s="40"/>
      <c r="E134" s="40"/>
      <c r="F134" s="40"/>
      <c r="G134" s="40"/>
      <c r="H134" s="40"/>
      <c r="I134" s="40"/>
      <c r="J134" s="40"/>
      <c r="K134" s="40"/>
      <c r="L134" s="40"/>
      <c r="M134" s="42"/>
      <c r="N134" s="42"/>
      <c r="O134" s="61"/>
      <c r="P134" s="42"/>
      <c r="Q134" s="42"/>
      <c r="R134" s="42"/>
      <c r="S134" s="40"/>
    </row>
  </sheetData>
  <sheetProtection/>
  <mergeCells count="17">
    <mergeCell ref="L131:S132"/>
    <mergeCell ref="L129:S130"/>
    <mergeCell ref="A49:A51"/>
    <mergeCell ref="B49:B51"/>
    <mergeCell ref="A2:D2"/>
    <mergeCell ref="A7:A13"/>
    <mergeCell ref="A24:A27"/>
    <mergeCell ref="A20:A21"/>
    <mergeCell ref="B20:B21"/>
    <mergeCell ref="A44:A46"/>
    <mergeCell ref="B44:B46"/>
    <mergeCell ref="A34:A35"/>
    <mergeCell ref="B34:B35"/>
    <mergeCell ref="B24:B27"/>
    <mergeCell ref="B7:B13"/>
    <mergeCell ref="A29:A31"/>
    <mergeCell ref="B29:B31"/>
  </mergeCells>
  <printOptions/>
  <pageMargins left="0.3937007874015748" right="0" top="0.984251968503937" bottom="0.7874015748031497" header="0.5118110236220472" footer="0"/>
  <pageSetup fitToHeight="0" fitToWidth="1" horizontalDpi="600" verticalDpi="600" orientation="landscape" paperSize="9" scale="5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Сергей Фадеев</cp:lastModifiedBy>
  <cp:lastPrinted>2014-01-17T10:22:09Z</cp:lastPrinted>
  <dcterms:created xsi:type="dcterms:W3CDTF">2008-05-26T07:19:38Z</dcterms:created>
  <dcterms:modified xsi:type="dcterms:W3CDTF">2016-04-18T21:44:22Z</dcterms:modified>
  <cp:category/>
  <cp:version/>
  <cp:contentType/>
  <cp:contentStatus/>
</cp:coreProperties>
</file>